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DieseArbeitsmappe" defaultThemeVersion="124226"/>
  <mc:AlternateContent xmlns:mc="http://schemas.openxmlformats.org/markup-compatibility/2006">
    <mc:Choice Requires="x15">
      <x15ac:absPath xmlns:x15ac="http://schemas.microsoft.com/office/spreadsheetml/2010/11/ac" url="\\tllnet.thlv.de\abt\Abt4\Ref41\AOE\Rating\RATING_ILU\02 Berechnung_Versionen_BewRahmen\Versionen_2025\Versionen_fertig\"/>
    </mc:Choice>
  </mc:AlternateContent>
  <workbookProtection workbookAlgorithmName="SHA-512" workbookHashValue="UPs+DwDs23bUIGvXYGnhdliVjnQw/JtDh4C9ZZfler9n1igDMCc/4TZlO0XUOOqnqJbauANwxqJXh5OMwd1ZPw==" workbookSaltValue="GQxlGjDcaYMlaw7XkjKp3A==" workbookSpinCount="100000" lockStructure="1"/>
  <bookViews>
    <workbookView xWindow="0" yWindow="0" windowWidth="28800" windowHeight="14115" tabRatio="758"/>
  </bookViews>
  <sheets>
    <sheet name="Start" sheetId="18" r:id="rId1"/>
    <sheet name="Hinweise" sheetId="17" r:id="rId2"/>
    <sheet name="Ergebnis" sheetId="13" r:id="rId3"/>
    <sheet name="Bewertrahmen" sheetId="9" r:id="rId4"/>
    <sheet name="Hilfstabelle" sheetId="20" state="hidden" r:id="rId5"/>
    <sheet name="Back_Rahmen" sheetId="16" state="hidden" r:id="rId6"/>
    <sheet name="Sonstiges" sheetId="19" state="hidden" r:id="rId7"/>
  </sheets>
  <externalReferences>
    <externalReference r:id="rId8"/>
    <externalReference r:id="rId9"/>
  </externalReferences>
  <definedNames>
    <definedName name="_xlnm.Print_Area" localSheetId="3">Bewertrahmen!$A$1:$P$37</definedName>
    <definedName name="_xlnm.Print_Area" localSheetId="2">Ergebnis!$A$1:$N$56</definedName>
    <definedName name="_xlnm.Print_Area" localSheetId="1">Hinweise!$A$1:$M$45</definedName>
    <definedName name="_xlnm.Print_Area" localSheetId="0">Start!$A$1:$J$39</definedName>
  </definedNames>
  <calcPr calcId="162913" iterateDelta="252" calcOnSave="0"/>
</workbook>
</file>

<file path=xl/calcChain.xml><?xml version="1.0" encoding="utf-8"?>
<calcChain xmlns="http://schemas.openxmlformats.org/spreadsheetml/2006/main">
  <c r="C16" i="13" l="1"/>
  <c r="J11" i="20"/>
  <c r="I11" i="20"/>
  <c r="J10" i="20"/>
  <c r="J12" i="20" s="1"/>
  <c r="I10" i="20"/>
  <c r="L7" i="20"/>
  <c r="M7" i="20" s="1"/>
  <c r="K7" i="20"/>
  <c r="J7" i="20"/>
  <c r="I7" i="20"/>
  <c r="K6" i="20"/>
  <c r="J6" i="20"/>
  <c r="I6" i="20"/>
  <c r="L6" i="20" s="1"/>
  <c r="M6" i="20" s="1"/>
  <c r="B29" i="13" l="1"/>
  <c r="D19" i="13"/>
  <c r="B10" i="9" l="1"/>
  <c r="D25" i="16" l="1"/>
  <c r="D21" i="16"/>
  <c r="D17" i="16"/>
  <c r="D13" i="16"/>
  <c r="D9" i="16"/>
  <c r="D5" i="16"/>
  <c r="B45" i="13"/>
  <c r="K25" i="13" l="1"/>
  <c r="B44" i="13"/>
  <c r="B4" i="13" l="1"/>
  <c r="H4" i="9" s="1"/>
  <c r="M21" i="9" l="1"/>
  <c r="N21" i="9"/>
  <c r="F25" i="16"/>
  <c r="L21" i="16"/>
  <c r="N17" i="16"/>
  <c r="L13" i="16"/>
  <c r="N9" i="16"/>
  <c r="L5" i="16"/>
  <c r="E21" i="9"/>
  <c r="L31" i="16"/>
  <c r="F17" i="9"/>
  <c r="E17" i="9"/>
  <c r="L21" i="9"/>
  <c r="K21" i="9"/>
  <c r="J21" i="9"/>
  <c r="I21" i="9"/>
  <c r="H21" i="9"/>
  <c r="G21" i="9"/>
  <c r="F21" i="9"/>
  <c r="N20" i="9"/>
  <c r="M20" i="9"/>
  <c r="L20" i="9"/>
  <c r="K20" i="9"/>
  <c r="J20" i="9"/>
  <c r="I20" i="9"/>
  <c r="H20" i="9"/>
  <c r="G20" i="9"/>
  <c r="F20" i="9"/>
  <c r="N19" i="9"/>
  <c r="M19" i="9"/>
  <c r="L19" i="9"/>
  <c r="K19" i="9"/>
  <c r="J19" i="9"/>
  <c r="I19" i="9"/>
  <c r="H19" i="9"/>
  <c r="G19" i="9"/>
  <c r="F19" i="9"/>
  <c r="N18" i="9"/>
  <c r="M18" i="9"/>
  <c r="L18" i="9"/>
  <c r="K18" i="9"/>
  <c r="J18" i="9"/>
  <c r="I18" i="9"/>
  <c r="H18" i="9"/>
  <c r="G18" i="9"/>
  <c r="F18" i="9"/>
  <c r="E20" i="9"/>
  <c r="E19" i="9"/>
  <c r="E18" i="9"/>
  <c r="N17" i="9"/>
  <c r="M17" i="9"/>
  <c r="L17" i="9"/>
  <c r="K17" i="9"/>
  <c r="J17" i="9"/>
  <c r="I17" i="9"/>
  <c r="H17" i="9"/>
  <c r="G17" i="9"/>
  <c r="D51" i="13"/>
  <c r="D50" i="13"/>
  <c r="D49" i="13"/>
  <c r="M21" i="16" l="1"/>
  <c r="I21" i="16"/>
  <c r="E21" i="16"/>
  <c r="G21" i="16"/>
  <c r="K21" i="16"/>
  <c r="F21" i="16"/>
  <c r="J21" i="16"/>
  <c r="N21" i="16"/>
  <c r="H21" i="16"/>
  <c r="E17" i="16"/>
  <c r="I17" i="16"/>
  <c r="M17" i="16"/>
  <c r="G17" i="16"/>
  <c r="K17" i="16"/>
  <c r="H17" i="16"/>
  <c r="L17" i="16"/>
  <c r="F17" i="16"/>
  <c r="J17" i="16"/>
  <c r="E13" i="16"/>
  <c r="I13" i="16"/>
  <c r="M13" i="16"/>
  <c r="F13" i="16"/>
  <c r="J13" i="16"/>
  <c r="N13" i="16"/>
  <c r="G13" i="16"/>
  <c r="K13" i="16"/>
  <c r="H13" i="16"/>
  <c r="H9" i="16"/>
  <c r="L9" i="16"/>
  <c r="E9" i="16"/>
  <c r="I9" i="16"/>
  <c r="M9" i="16"/>
  <c r="G9" i="16"/>
  <c r="K9" i="16"/>
  <c r="F9" i="16"/>
  <c r="J9" i="16"/>
  <c r="E5" i="16"/>
  <c r="I5" i="16"/>
  <c r="M5" i="16"/>
  <c r="F5" i="16"/>
  <c r="J5" i="16"/>
  <c r="N5" i="16"/>
  <c r="G5" i="16"/>
  <c r="K5" i="16"/>
  <c r="H5" i="16"/>
  <c r="I25" i="16"/>
  <c r="J25" i="16"/>
  <c r="H25" i="16"/>
  <c r="N25" i="16"/>
  <c r="K25" i="16"/>
  <c r="M25" i="16"/>
  <c r="L25" i="16"/>
  <c r="G25" i="16"/>
  <c r="E25" i="16"/>
  <c r="D22" i="16" l="1"/>
  <c r="M38" i="13" s="1"/>
  <c r="D18" i="16"/>
  <c r="M37" i="13" s="1"/>
  <c r="D14" i="16"/>
  <c r="M36" i="13" s="1"/>
  <c r="D10" i="16"/>
  <c r="M35" i="13" s="1"/>
  <c r="D6" i="16"/>
  <c r="M34" i="13" s="1"/>
  <c r="D26" i="16"/>
  <c r="M39" i="13" s="1"/>
  <c r="M32" i="13" l="1"/>
  <c r="M40" i="13" s="1"/>
  <c r="D34" i="16" s="1"/>
  <c r="G34" i="16" s="1"/>
  <c r="H34" i="16" l="1"/>
  <c r="E34" i="16"/>
  <c r="D35" i="16" s="1"/>
  <c r="H53" i="13" s="1"/>
  <c r="F34" i="16"/>
</calcChain>
</file>

<file path=xl/comments1.xml><?xml version="1.0" encoding="utf-8"?>
<comments xmlns="http://schemas.openxmlformats.org/spreadsheetml/2006/main">
  <authors>
    <author>Torsten Weidemann</author>
    <author>TLLLR Matthes, Ines</author>
  </authors>
  <commentList>
    <comment ref="B22" authorId="0" shapeId="0">
      <text>
        <r>
          <rPr>
            <b/>
            <sz val="11"/>
            <color indexed="81"/>
            <rFont val="Arial"/>
            <family val="2"/>
          </rPr>
          <t>Zum Zeitpunkt der Antragstellung darf das im letzten vorliegenden Jahresabschluss des Unternehmens ausgewiesene Einkommen (ordentliches Ergebnis zuzüglich Personalaufwand*) 120.000 Euro je voll beschäftigter Arbeitskraft nicht übersteigen.
Für neu gegründete Einzelunternehmen und Einzelunternehmen, die zum Zeitpunkt der Antragstellung nicht Buch führen, darf das im letzten vorliegenden Steuerbescheid ausgewiesene zu versteuernde Einkommen des Antragstellers 120.000 Euro nicht übersteigen.
Im Falle neu gegründeter juristischer Personen bzw. Personengesellschaften darf das zu versteuernde Einkommen im letzten vorliegenden Steuerbescheid  jedes Gesellschafters (bzw. Genossenschaftsmitglieds, Aktionärs) mit einem Kapitalanteil von über  25% am Unternehmen die Grenze von 120.000 Euro  nicht überschreiten. 
Übersteigt das zu versteuernde Einkommen eines Gesellschafters diesen Betrag, wird die Höhe der zuwendungsfähigen Ausgaben entsprechend des Kapitalanteils dieses Gesellschafters gekürzt.</t>
        </r>
        <r>
          <rPr>
            <b/>
            <sz val="9"/>
            <color indexed="81"/>
            <rFont val="Tahoma"/>
            <family val="2"/>
          </rPr>
          <t xml:space="preserve">
</t>
        </r>
      </text>
    </comment>
    <comment ref="K26" authorId="1" shapeId="0">
      <text>
        <r>
          <rPr>
            <sz val="9"/>
            <color indexed="81"/>
            <rFont val="Segoe UI"/>
            <family val="2"/>
          </rPr>
          <t xml:space="preserve">Im letzten vorliegenden Jahresabschluss ausgewiesenes Einkommen    </t>
        </r>
      </text>
    </comment>
  </commentList>
</comments>
</file>

<file path=xl/sharedStrings.xml><?xml version="1.0" encoding="utf-8"?>
<sst xmlns="http://schemas.openxmlformats.org/spreadsheetml/2006/main" count="224" uniqueCount="163">
  <si>
    <t>ME</t>
  </si>
  <si>
    <t>2.</t>
  </si>
  <si>
    <t>-</t>
  </si>
  <si>
    <t>Eigenkapitalquote</t>
  </si>
  <si>
    <t>%</t>
  </si>
  <si>
    <t>1. Einkommen</t>
  </si>
  <si>
    <t>Kennzahl</t>
  </si>
  <si>
    <t>Nr.</t>
  </si>
  <si>
    <t>4. Gesamtkapitalrentabilität</t>
  </si>
  <si>
    <t>Bewertung</t>
  </si>
  <si>
    <t>EUR/ha LF</t>
  </si>
  <si>
    <t>Gesamtkapitalrentabilität</t>
  </si>
  <si>
    <t>Ausschöpfung der mittelfristigen Kapitaldienstgrenze</t>
  </si>
  <si>
    <t>EUR/AK</t>
  </si>
  <si>
    <t xml:space="preserve">Betrieb: </t>
  </si>
  <si>
    <t xml:space="preserve">Rechtsform: </t>
  </si>
  <si>
    <t xml:space="preserve"> ► S T A R T S E I T E</t>
  </si>
  <si>
    <t xml:space="preserve"> ► H I N W E I S E</t>
  </si>
  <si>
    <t xml:space="preserve"> Eingabefeld</t>
  </si>
  <si>
    <r>
      <t xml:space="preserve"> Berechnungsfeld   </t>
    </r>
    <r>
      <rPr>
        <b/>
        <i/>
        <sz val="10"/>
        <rFont val="Arial"/>
        <family val="2"/>
      </rPr>
      <t xml:space="preserve">- Eingabe nicht möglich </t>
    </r>
  </si>
  <si>
    <t xml:space="preserve">Prüfung von Prosperität und Förderwürdigkeit der landwirtschaftlichen Betriebe             </t>
  </si>
  <si>
    <t xml:space="preserve"> </t>
  </si>
  <si>
    <t>Einkommen</t>
  </si>
  <si>
    <t>Eigenkapitalanteil</t>
  </si>
  <si>
    <t>Ausschöpfung KDG</t>
  </si>
  <si>
    <t>obere Grenze (&lt;=)</t>
  </si>
  <si>
    <t>untere Grenze (&gt;)</t>
  </si>
  <si>
    <r>
      <t xml:space="preserve">Kennzahlen-
Nr. </t>
    </r>
    <r>
      <rPr>
        <b/>
        <i/>
        <vertAlign val="superscript"/>
        <sz val="11"/>
        <rFont val="Arial"/>
        <family val="2"/>
      </rPr>
      <t>1)</t>
    </r>
  </si>
  <si>
    <t>Ratingkriterien</t>
  </si>
  <si>
    <r>
      <t xml:space="preserve"> Feld gesperrt        - </t>
    </r>
    <r>
      <rPr>
        <b/>
        <i/>
        <sz val="10"/>
        <rFont val="Arial"/>
        <family val="2"/>
      </rPr>
      <t>Eingabe nicht möglich</t>
    </r>
    <r>
      <rPr>
        <sz val="9"/>
        <rFont val="Arial"/>
        <family val="2"/>
      </rPr>
      <t xml:space="preserve"> (z.B. Festlegungen oder Texte)</t>
    </r>
  </si>
  <si>
    <t xml:space="preserve"> ► RATING - ERGEBNIS</t>
  </si>
  <si>
    <t>3.    Eigenkapitalquote</t>
  </si>
  <si>
    <t>4.    Gesamtkapitalrentabilität</t>
  </si>
  <si>
    <t>Klasse</t>
  </si>
  <si>
    <t>Bewertungspunkte</t>
  </si>
  <si>
    <t>Beurteilung der Förderwürdigkeit/Fördernotwendigkeit</t>
  </si>
  <si>
    <t>II</t>
  </si>
  <si>
    <t>keine Förderung</t>
  </si>
  <si>
    <t>Förderung</t>
  </si>
  <si>
    <t>III</t>
  </si>
  <si>
    <r>
      <t xml:space="preserve">BEWERTUNG   </t>
    </r>
    <r>
      <rPr>
        <sz val="11"/>
        <rFont val="Arial"/>
        <family val="2"/>
      </rPr>
      <t>(Summe der fünf Rating-Noten)</t>
    </r>
  </si>
  <si>
    <t>Rating-Klasse des Betriebes:</t>
  </si>
  <si>
    <t>I</t>
  </si>
  <si>
    <t>Berechnung</t>
  </si>
  <si>
    <t>Hinweise</t>
  </si>
  <si>
    <t>Rating-Klasse</t>
  </si>
  <si>
    <t>Boniturwert / Note</t>
  </si>
  <si>
    <t>Eigenkapitalveränderung
(Einzelunternehmen)</t>
  </si>
  <si>
    <t>Eigenkapitalveränderung
(juristische Person)</t>
  </si>
  <si>
    <t>[ Input / Treffer ]</t>
  </si>
  <si>
    <t>Grenzen / In / Out</t>
  </si>
  <si>
    <t xml:space="preserve"> Hinweise </t>
  </si>
  <si>
    <t>Kennzahlen für das Betriebsrating</t>
  </si>
  <si>
    <t>Bewertungsrahmen für die Benotung der Kennzahlen</t>
  </si>
  <si>
    <t>5.    Ausschöpfung der mittelfristigen Kapitaldienstgrenze</t>
  </si>
  <si>
    <r>
      <t>1.    Einkommen</t>
    </r>
    <r>
      <rPr>
        <sz val="10"/>
        <rFont val="Arial"/>
        <family val="2"/>
      </rPr>
      <t xml:space="preserve"> </t>
    </r>
    <r>
      <rPr>
        <sz val="11"/>
        <rFont val="Arial"/>
        <family val="2"/>
      </rPr>
      <t>(Ordentliches Ergebnis+ Personalaufwand)</t>
    </r>
  </si>
  <si>
    <t>Rating-Klassen:</t>
  </si>
  <si>
    <t xml:space="preserve"> ► Bewertungsrahmen (des Ratings)</t>
  </si>
  <si>
    <t xml:space="preserve"> Tel.:
E-Mail:  </t>
  </si>
  <si>
    <t>5. Ausschöpfung mittelfristige KDG</t>
  </si>
  <si>
    <r>
      <t>Nr.</t>
    </r>
    <r>
      <rPr>
        <b/>
        <vertAlign val="superscript"/>
        <sz val="11"/>
        <rFont val="Arial"/>
        <family val="2"/>
      </rPr>
      <t>1)</t>
    </r>
  </si>
  <si>
    <t>Kennzahl
 Betrieb
(3-jähr. Mittel)</t>
  </si>
  <si>
    <r>
      <t xml:space="preserve">2.b  Eigenkapitalveränderung - ordentlich </t>
    </r>
    <r>
      <rPr>
        <b/>
        <sz val="11"/>
        <color indexed="10"/>
        <rFont val="Arial"/>
        <family val="2"/>
      </rPr>
      <t>(Juristische Personen)</t>
    </r>
  </si>
  <si>
    <t>3. Eigenkapitalquote</t>
  </si>
  <si>
    <t>Rating-Ergebnis nach Kennzahlen:</t>
  </si>
  <si>
    <t>2. Eigenkapitalveränderung, ordentlich</t>
  </si>
  <si>
    <r>
      <t xml:space="preserve">Eigenkapitalveränderung (ordentlich)  </t>
    </r>
    <r>
      <rPr>
        <b/>
        <sz val="11"/>
        <rFont val="Arial"/>
        <family val="2"/>
      </rPr>
      <t>für Juristische Personen</t>
    </r>
  </si>
  <si>
    <t>untere Grenze (&gt;=)</t>
  </si>
  <si>
    <t>obere Grenze (&lt;)</t>
  </si>
  <si>
    <t xml:space="preserve">   Prüfung von Fördernotwendigkeit und Förderwürdigkeit</t>
  </si>
  <si>
    <t>Einkommen (Ordentliches Ergebnis plus Personalaufwand)</t>
  </si>
  <si>
    <r>
      <t xml:space="preserve">Prüfung von Fördernotwendigkeit </t>
    </r>
    <r>
      <rPr>
        <b/>
        <sz val="18"/>
        <rFont val="Arial"/>
        <family val="2"/>
      </rPr>
      <t xml:space="preserve">(Prosperität) </t>
    </r>
    <r>
      <rPr>
        <b/>
        <sz val="20"/>
        <rFont val="Arial"/>
        <family val="2"/>
      </rPr>
      <t xml:space="preserve">und Förderwürdigkeit </t>
    </r>
  </si>
  <si>
    <t xml:space="preserve">                von Landwirtschaftsbetrieben             </t>
  </si>
  <si>
    <t>Im Teil A und C kann eine Förderung nur erfolgen, wenn die Prosperitätsgrenze eingehalten wird (Einkommensobergrenze im letzten vorzulegenden Jahresabschluss: max. 120.000 EUR / AK). Diese Obergrenze gilt ergänzend zum Betriebsrating.</t>
  </si>
  <si>
    <t xml:space="preserve"> ► Bewertungsrahmen</t>
  </si>
  <si>
    <t xml:space="preserve">Eigenkapitalveränderung (ordentlich)  </t>
  </si>
  <si>
    <t xml:space="preserve"> -</t>
  </si>
  <si>
    <t>Backrahmen- Landwirtschaft!</t>
  </si>
  <si>
    <t>Prosperitätsgrenze:</t>
  </si>
  <si>
    <r>
      <t xml:space="preserve">Kennzahlen-
 Nr. </t>
    </r>
    <r>
      <rPr>
        <vertAlign val="superscript"/>
        <sz val="10"/>
        <rFont val="Arial"/>
        <family val="2"/>
      </rPr>
      <t>1 )</t>
    </r>
  </si>
  <si>
    <t xml:space="preserve">   Einkommen (Ordentliches Ergebnis+ Personalaufwand)</t>
  </si>
  <si>
    <t>- unter Nutzung des TLLLR- Leistungsvergleiches -</t>
  </si>
  <si>
    <t>(Wirtschafts- bzw. Kalenderjahr angeben!)</t>
  </si>
  <si>
    <r>
      <t xml:space="preserve">  MENÜ                          </t>
    </r>
    <r>
      <rPr>
        <b/>
        <i/>
        <sz val="12"/>
        <color rgb="FF0070C0"/>
        <rFont val="Arial"/>
        <family val="2"/>
      </rPr>
      <t xml:space="preserve">                         </t>
    </r>
    <r>
      <rPr>
        <i/>
        <sz val="12"/>
        <color rgb="FF0070C0"/>
        <rFont val="Arial"/>
        <family val="2"/>
      </rPr>
      <t>(</t>
    </r>
    <r>
      <rPr>
        <i/>
        <sz val="10"/>
        <color rgb="FF0070C0"/>
        <rFont val="Arial"/>
        <family val="2"/>
      </rPr>
      <t>Bitte anklicken)</t>
    </r>
  </si>
  <si>
    <t xml:space="preserve">Für den Bearbeiter:  </t>
  </si>
  <si>
    <t>Version 4.20</t>
  </si>
  <si>
    <r>
      <rPr>
        <sz val="10"/>
        <color rgb="FFFF0000"/>
        <rFont val="Arial"/>
        <family val="2"/>
      </rPr>
      <t>4</t>
    </r>
    <r>
      <rPr>
        <sz val="10"/>
        <rFont val="Arial"/>
        <family val="2"/>
      </rPr>
      <t>.xx</t>
    </r>
  </si>
  <si>
    <t>Version Landwirtschaft (Betriebe mit Flächen) und Nutzung der Mittelwerte aus dem Leistungsvergleich</t>
  </si>
  <si>
    <r>
      <t>x.</t>
    </r>
    <r>
      <rPr>
        <sz val="10"/>
        <color rgb="FFFF0000"/>
        <rFont val="Arial"/>
        <family val="2"/>
      </rPr>
      <t>20</t>
    </r>
  </si>
  <si>
    <t xml:space="preserve">Version erstellt in 2020  </t>
  </si>
  <si>
    <r>
      <t>x.20</t>
    </r>
    <r>
      <rPr>
        <sz val="10"/>
        <color rgb="FFFF0000"/>
        <rFont val="Arial"/>
        <family val="2"/>
      </rPr>
      <t>b</t>
    </r>
  </si>
  <si>
    <t>b,  c  … kennzeichnet weitere Änderungen der Version im Jahr</t>
  </si>
  <si>
    <t xml:space="preserve">Achtung: </t>
  </si>
  <si>
    <r>
      <rPr>
        <sz val="10"/>
        <color theme="4"/>
        <rFont val="Arial"/>
        <family val="2"/>
      </rPr>
      <t>Im Blatt Ergebnis</t>
    </r>
    <r>
      <rPr>
        <sz val="10"/>
        <rFont val="Arial"/>
        <family val="2"/>
      </rPr>
      <t xml:space="preserve"> wurde(n) die zweite Zeile für die Eigenkapitalveränderung nur ausgeblendet und die Zellen gesperrt, der Text angepasst. </t>
    </r>
  </si>
  <si>
    <t xml:space="preserve"> -&gt; ein Betrieb kann nur eine Rechtsform haben  und der Wert wird aus dem Leistungsvergleich übernommen.</t>
  </si>
  <si>
    <t>Die Version nutzt den Back_Rahmen für Landwirtschaft (Standard).</t>
  </si>
  <si>
    <t>Beachte: Eigenkapitalveränderung:   EUR/ha</t>
  </si>
  <si>
    <r>
      <t xml:space="preserve">  MENÜ                    </t>
    </r>
    <r>
      <rPr>
        <b/>
        <i/>
        <sz val="10"/>
        <color theme="4"/>
        <rFont val="Arial"/>
        <family val="2"/>
      </rPr>
      <t xml:space="preserve">                          </t>
    </r>
    <r>
      <rPr>
        <i/>
        <sz val="9"/>
        <color theme="4"/>
        <rFont val="Arial"/>
        <family val="2"/>
      </rPr>
      <t>(Bitte anklicken)</t>
    </r>
  </si>
  <si>
    <r>
      <t>1)</t>
    </r>
    <r>
      <rPr>
        <sz val="10"/>
        <rFont val="Arial"/>
        <family val="2"/>
      </rPr>
      <t xml:space="preserve"> Kennzahlen - Nr. des TLLLR- Leistungsvergleiches</t>
    </r>
  </si>
  <si>
    <r>
      <t xml:space="preserve">  </t>
    </r>
    <r>
      <rPr>
        <b/>
        <sz val="11"/>
        <color indexed="60"/>
        <rFont val="Arial"/>
        <family val="2"/>
      </rPr>
      <t>MENÜ / zu den Kennzahlen</t>
    </r>
    <r>
      <rPr>
        <b/>
        <i/>
        <sz val="11"/>
        <color indexed="16"/>
        <rFont val="Arial"/>
        <family val="2"/>
      </rPr>
      <t xml:space="preserve">: </t>
    </r>
    <r>
      <rPr>
        <i/>
        <sz val="8"/>
        <color indexed="23"/>
        <rFont val="Arial"/>
        <family val="2"/>
      </rPr>
      <t>(Bitte anklicken)</t>
    </r>
  </si>
  <si>
    <t>*BMEL - Bundesministerium für Ernährung und Landwirtschaft</t>
  </si>
  <si>
    <t xml:space="preserve">2.    Eigenkapitalveränderung - ordentlich </t>
  </si>
  <si>
    <t>Ansprechpartner</t>
  </si>
  <si>
    <r>
      <t xml:space="preserve">KZ-Nr. </t>
    </r>
    <r>
      <rPr>
        <b/>
        <i/>
        <vertAlign val="superscript"/>
        <sz val="11"/>
        <rFont val="Arial"/>
        <family val="2"/>
      </rPr>
      <t>1)</t>
    </r>
  </si>
  <si>
    <r>
      <rPr>
        <vertAlign val="superscript"/>
        <sz val="9"/>
        <rFont val="Arial"/>
        <family val="2"/>
      </rPr>
      <t>1)</t>
    </r>
    <r>
      <rPr>
        <sz val="9"/>
        <rFont val="Arial"/>
        <family val="2"/>
      </rPr>
      <t xml:space="preserve"> Kennzahl-Nummer entsprechend TLLLR-Leistungsvergleich </t>
    </r>
  </si>
  <si>
    <r>
      <t xml:space="preserve">1) </t>
    </r>
    <r>
      <rPr>
        <sz val="9"/>
        <rFont val="Arial"/>
        <family val="2"/>
      </rPr>
      <t>Kennzahlen-Nummer des   TLLLR-Leistungsvergleiches</t>
    </r>
  </si>
  <si>
    <r>
      <t xml:space="preserve">1) </t>
    </r>
    <r>
      <rPr>
        <sz val="10"/>
        <rFont val="Arial"/>
        <family val="2"/>
      </rPr>
      <t xml:space="preserve">Kennzahlen-Nummer des   TLLLR-Leistungsvergleiches                                                          </t>
    </r>
    <r>
      <rPr>
        <vertAlign val="superscript"/>
        <sz val="10"/>
        <rFont val="Arial"/>
        <family val="2"/>
      </rPr>
      <t>2)</t>
    </r>
    <r>
      <rPr>
        <sz val="10"/>
        <rFont val="Arial"/>
        <family val="2"/>
      </rPr>
      <t xml:space="preserve"> Mittelwerte auf Grundlage der letzten drei vorzulegenden Jahresabschlüsse</t>
    </r>
  </si>
  <si>
    <t>Prüfsumme! Nicht löschen!</t>
  </si>
  <si>
    <t>1.000 EUR/AK</t>
  </si>
  <si>
    <t>Achtung!  Prüfsumme in Zeile 32 (ausgeblendet)  Nicht löschen!</t>
  </si>
  <si>
    <t>Bedeutung der Farben in den Tabellen</t>
  </si>
  <si>
    <r>
      <t xml:space="preserve">Abarbeitung </t>
    </r>
    <r>
      <rPr>
        <sz val="10"/>
        <rFont val="Arial"/>
        <family val="2"/>
      </rPr>
      <t xml:space="preserve"> (im Blatt "Ergebnis")</t>
    </r>
    <r>
      <rPr>
        <b/>
        <sz val="11"/>
        <rFont val="Arial"/>
        <family val="2"/>
      </rPr>
      <t xml:space="preserve">
1.</t>
    </r>
    <r>
      <rPr>
        <sz val="11"/>
        <rFont val="Arial"/>
        <family val="2"/>
      </rPr>
      <t xml:space="preserve"> Felder „Betrieb“, "Rechtsform" und „Jahre“ ausfüllen
    </t>
    </r>
    <r>
      <rPr>
        <sz val="9"/>
        <rFont val="Arial"/>
        <family val="2"/>
      </rPr>
      <t>Das letzte vorzulegende Jahr bitte in das rechte Feld eintragen.</t>
    </r>
    <r>
      <rPr>
        <sz val="11"/>
        <rFont val="Arial"/>
        <family val="2"/>
      </rPr>
      <t xml:space="preserve">
</t>
    </r>
    <r>
      <rPr>
        <b/>
        <sz val="11"/>
        <rFont val="Arial"/>
        <family val="2"/>
      </rPr>
      <t>2.</t>
    </r>
    <r>
      <rPr>
        <sz val="11"/>
        <rFont val="Arial"/>
        <family val="2"/>
      </rPr>
      <t xml:space="preserve"> Programminterne Prosperitätsprüfung
  </t>
    </r>
    <r>
      <rPr>
        <sz val="9"/>
        <rFont val="Arial"/>
        <family val="2"/>
      </rPr>
      <t xml:space="preserve">  Anhand der Kennzahl Einkommen je Vollarbeitskraft (KZ-Nr. 9007 im TLLLR-Leistungsvergleich) 
    im letzten vorzulegenden Jahr erfolgt die Prüfung im Hinblick auf die Einkommensobergrenze.</t>
    </r>
    <r>
      <rPr>
        <sz val="11"/>
        <rFont val="Arial"/>
        <family val="2"/>
      </rPr>
      <t xml:space="preserve">
</t>
    </r>
    <r>
      <rPr>
        <b/>
        <sz val="11"/>
        <rFont val="Arial"/>
        <family val="2"/>
      </rPr>
      <t>3.</t>
    </r>
    <r>
      <rPr>
        <sz val="11"/>
        <rFont val="Arial"/>
        <family val="2"/>
      </rPr>
      <t xml:space="preserve"> Eintragen der Werte für die 5 Kennzahlen
   </t>
    </r>
    <r>
      <rPr>
        <sz val="9"/>
        <rFont val="Arial"/>
        <family val="2"/>
      </rPr>
      <t xml:space="preserve"> (jeweils als Mittel von 3 zurückliegenden Jahren)</t>
    </r>
    <r>
      <rPr>
        <sz val="11"/>
        <rFont val="Arial"/>
        <family val="2"/>
      </rPr>
      <t xml:space="preserve">
</t>
    </r>
    <r>
      <rPr>
        <b/>
        <sz val="11"/>
        <rFont val="Arial"/>
        <family val="2"/>
      </rPr>
      <t>4.</t>
    </r>
    <r>
      <rPr>
        <sz val="11"/>
        <rFont val="Arial"/>
        <family val="2"/>
      </rPr>
      <t xml:space="preserve"> Programminterne Berechnung der Ratingnoten sowie Bewertung des Betriebes
    </t>
    </r>
    <r>
      <rPr>
        <sz val="9"/>
        <rFont val="Arial"/>
        <family val="2"/>
      </rPr>
      <t>Entsprechend des Bewertungsrahmens und der Kennzahlenwerte erhält jede Kennzahl eine Ratingnote. 
    Aus der Summe der 5 Ratingnoten ergibt sich die Bewertung des Betriebes in Punkten.</t>
    </r>
    <r>
      <rPr>
        <sz val="11"/>
        <rFont val="Arial"/>
        <family val="2"/>
      </rPr>
      <t xml:space="preserve">
</t>
    </r>
    <r>
      <rPr>
        <b/>
        <sz val="11"/>
        <rFont val="Arial"/>
        <family val="2"/>
      </rPr>
      <t>5.</t>
    </r>
    <r>
      <rPr>
        <sz val="11"/>
        <rFont val="Arial"/>
        <family val="2"/>
      </rPr>
      <t xml:space="preserve"> Ausweis der Ratingklasse auf der Grundlage der Bewertungspunkte
    </t>
    </r>
    <r>
      <rPr>
        <sz val="9"/>
        <rFont val="Arial"/>
        <family val="2"/>
      </rPr>
      <t xml:space="preserve">Ausgehend von der Anzahl der Bewertungspunkte fällt der Betrieb in eine der 3 Ratingklassen. 
    Diese ist im AFP-Antragsformular anzugeben.                                                                                                                   </t>
    </r>
    <r>
      <rPr>
        <b/>
        <sz val="11"/>
        <rFont val="Arial"/>
        <family val="2"/>
      </rPr>
      <t xml:space="preserve">
</t>
    </r>
  </si>
  <si>
    <r>
      <t>Kennzahlenmittel für die Jahre:</t>
    </r>
    <r>
      <rPr>
        <sz val="12"/>
        <color theme="4" tint="-0.249977111117893"/>
        <rFont val="Arial"/>
        <family val="2"/>
      </rPr>
      <t xml:space="preserve"> </t>
    </r>
  </si>
  <si>
    <t>Kennzahl Betrieb
 (letztes Jahr)</t>
  </si>
  <si>
    <r>
      <t xml:space="preserve">Kennzahl Betrieb
 (3jährige MW) </t>
    </r>
    <r>
      <rPr>
        <b/>
        <vertAlign val="superscript"/>
        <sz val="10"/>
        <rFont val="Arial"/>
        <family val="2"/>
      </rPr>
      <t>2)</t>
    </r>
  </si>
  <si>
    <t>Kalkulationstabellen und Kalkulationshinweise zur Feststellung der Fördernotwendigkeit und Förderwürdigkeit 
- Investitionsförderung landwirtschaftlicher Unternehmen (ILU 2023) -</t>
  </si>
  <si>
    <t xml:space="preserve">A. Hoffmann      </t>
  </si>
  <si>
    <t xml:space="preserve">0361 574062-598   
andre.Hoffman@tlllr.thueringen.de </t>
  </si>
  <si>
    <t xml:space="preserve">G. Herold      </t>
  </si>
  <si>
    <r>
      <t xml:space="preserve">Ziel und Datengrundlage                                                                                                                   </t>
    </r>
    <r>
      <rPr>
        <sz val="9"/>
        <rFont val="Arial"/>
        <family val="2"/>
      </rPr>
      <t xml:space="preserve">  
</t>
    </r>
    <r>
      <rPr>
        <sz val="10"/>
        <rFont val="Arial"/>
        <family val="2"/>
      </rPr>
      <t xml:space="preserve">Die vorliegenden Kalkulationstabellen dienen dazu, ein Unternehmen einer Ratingklasse entsprechend ILU-Förderrichtlinie zuzuordnen.
Grundlage der Berechnung sollten die BMEL*-Jahresabschlüsse der zurückliegenden 3 Jahre ihres Betriebes sein. Haben Sie von der TLLLR einen Leistungs-/Betriebsvergleich erhalten, liegen Ihnen für die 5 Ratingkennzahlen die Mittelwerte der 3 letzten einbezogenen Jahre bereits vor und Sie können diese Mittelwerte für das Rating nutzen.
Die Berechnung der Kennzahlen ist in den "Hinweisen und Erläuterungen zum Betriebsrating" beschrieben. Die Kennzahlen des Betriebsvergleiches sind nach den Algorithmen des Stuttgarter Programmes des BMEL ermittelt.                                                                                 Halten Sie es für erforderlich weitere Wirtschaftsvorgänge zu berücksichtigen, nutzen Sie bitte das Ratingprogramm mit vorgeschalteter eigener Kennzahlenberechnung. Im "Programm mit Kennzahlenberechnung" besteht auch die Möglichkeit, Abrechnungsjahre, welche im Leistungsvergleich noch nicht berücksichtigt wurden, einzubeziehen.  </t>
    </r>
    <r>
      <rPr>
        <sz val="9"/>
        <rFont val="Arial"/>
        <family val="2"/>
      </rPr>
      <t xml:space="preserve">        </t>
    </r>
    <r>
      <rPr>
        <b/>
        <sz val="11"/>
        <rFont val="Arial"/>
        <family val="2"/>
      </rPr>
      <t xml:space="preserve">
</t>
    </r>
  </si>
  <si>
    <t>Berechnung von Hilfs- und Kontrollgrößen</t>
  </si>
  <si>
    <t>(keine Eintragungen vornehmen!)</t>
  </si>
  <si>
    <t>CODE 20</t>
  </si>
  <si>
    <t>Rechtsform</t>
  </si>
  <si>
    <t xml:space="preserve">  </t>
  </si>
  <si>
    <t>Einzelunternehmen</t>
  </si>
  <si>
    <t>2. Vorjahr</t>
  </si>
  <si>
    <t>1. Vorjahr</t>
  </si>
  <si>
    <t>aktuelles Jahr</t>
  </si>
  <si>
    <t xml:space="preserve">Summe </t>
  </si>
  <si>
    <t>3j-Mittelwert</t>
  </si>
  <si>
    <t>Gesellschaft bürgerlichen Rechts (GbR)</t>
  </si>
  <si>
    <t>Voll-AK_ EU-PG</t>
  </si>
  <si>
    <t>(Eigenkapitalgliederung wie Personenhandelsg.)</t>
  </si>
  <si>
    <t>Voll-AK_ JU</t>
  </si>
  <si>
    <t>(Eigenkapitalgliederung wie Einzelunternehmen)</t>
  </si>
  <si>
    <t>Eintragungen für Prüfung von Eintragen für Eigenkapital in Tabelle</t>
  </si>
  <si>
    <t>Offene Handelsgesellschaft (OHG)</t>
  </si>
  <si>
    <t>2aKZ_EU</t>
  </si>
  <si>
    <t xml:space="preserve">Kommanditgesellschaft (KG) </t>
  </si>
  <si>
    <t>2bKZ_Ju</t>
  </si>
  <si>
    <t>Sonstige Personengesellschaft</t>
  </si>
  <si>
    <t>Prüfsumme(</t>
  </si>
  <si>
    <t>GmbH &amp; Co KG</t>
  </si>
  <si>
    <t>Eingetragener Verein (e. V.)</t>
  </si>
  <si>
    <t>Eingetragene Genossenschaft (e. G.)</t>
  </si>
  <si>
    <t>Gesellschaft mit beschränkter Haftung (GmbH)</t>
  </si>
  <si>
    <t>Aktiengesellschaft (AG)</t>
  </si>
  <si>
    <t>Sonstige Rechtsform (z. B. Stiftung)</t>
  </si>
  <si>
    <t>Zeitraum zur Übernahme Grundlohn nicht entlohnter Leiter/ Lohnansatz weitere (für Verweisfunktion)</t>
  </si>
  <si>
    <t>2010/2011</t>
  </si>
  <si>
    <t>2011/2012</t>
  </si>
  <si>
    <t>2012/2013</t>
  </si>
  <si>
    <t>2013/2014</t>
  </si>
  <si>
    <t>2014/2015</t>
  </si>
  <si>
    <t>2015/2016</t>
  </si>
  <si>
    <t>2016/2017</t>
  </si>
  <si>
    <t>2017/2018</t>
  </si>
  <si>
    <t>2018/2019</t>
  </si>
  <si>
    <t>2019/2020</t>
  </si>
  <si>
    <t>Rechtsformschlüssel ( BMEL-Code: 0020 Spalte2)</t>
  </si>
  <si>
    <t xml:space="preserve">0361 574062-618  
gudrun.herold@tlllr.thueringen.de </t>
  </si>
  <si>
    <t>Version 4.23 vom 01.03.2025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</si>
</sst>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1]_-;\-* #,##0.00\ [$€-1]_-;_-* &quot;-&quot;??\ [$€-1]_-"/>
    <numFmt numFmtId="165" formatCode="#,##0.0"/>
  </numFmts>
  <fonts count="100" x14ac:knownFonts="1">
    <font>
      <sz val="10"/>
      <name val="Arial"/>
    </font>
    <font>
      <sz val="10"/>
      <name val="Arial"/>
      <family val="2"/>
    </font>
    <font>
      <sz val="12"/>
      <name val="Arial"/>
      <family val="2"/>
    </font>
    <font>
      <b/>
      <sz val="12"/>
      <name val="Arial"/>
      <family val="2"/>
    </font>
    <font>
      <b/>
      <sz val="10"/>
      <name val="Arial"/>
      <family val="2"/>
    </font>
    <font>
      <sz val="10"/>
      <name val="Arial"/>
      <family val="2"/>
    </font>
    <font>
      <sz val="9"/>
      <name val="Arial"/>
      <family val="2"/>
    </font>
    <font>
      <sz val="12"/>
      <name val="Arial"/>
      <family val="2"/>
    </font>
    <font>
      <sz val="8"/>
      <name val="Arial"/>
      <family val="2"/>
    </font>
    <font>
      <b/>
      <sz val="16"/>
      <name val="Arial"/>
      <family val="2"/>
    </font>
    <font>
      <vertAlign val="superscript"/>
      <sz val="10"/>
      <name val="Arial"/>
      <family val="2"/>
    </font>
    <font>
      <b/>
      <sz val="11"/>
      <name val="Arial"/>
      <family val="2"/>
    </font>
    <font>
      <sz val="11"/>
      <name val="Arial"/>
      <family val="2"/>
    </font>
    <font>
      <b/>
      <i/>
      <sz val="10"/>
      <name val="Arial"/>
      <family val="2"/>
    </font>
    <font>
      <b/>
      <sz val="12"/>
      <name val="Arial"/>
      <family val="2"/>
    </font>
    <font>
      <b/>
      <sz val="18"/>
      <name val="Arial"/>
      <family val="2"/>
    </font>
    <font>
      <b/>
      <sz val="10"/>
      <color indexed="60"/>
      <name val="Arial"/>
      <family val="2"/>
    </font>
    <font>
      <u/>
      <sz val="10"/>
      <color indexed="12"/>
      <name val="Arial"/>
      <family val="2"/>
    </font>
    <font>
      <sz val="8"/>
      <name val="Arial"/>
      <family val="2"/>
    </font>
    <font>
      <b/>
      <sz val="10"/>
      <color indexed="61"/>
      <name val="Arial"/>
      <family val="2"/>
    </font>
    <font>
      <sz val="11"/>
      <name val="Arial"/>
      <family val="2"/>
    </font>
    <font>
      <b/>
      <sz val="11"/>
      <name val="Arial"/>
      <family val="2"/>
    </font>
    <font>
      <b/>
      <sz val="20"/>
      <color indexed="16"/>
      <name val="Arial"/>
      <family val="2"/>
    </font>
    <font>
      <sz val="20"/>
      <color indexed="16"/>
      <name val="Arial"/>
      <family val="2"/>
    </font>
    <font>
      <b/>
      <sz val="16"/>
      <color indexed="16"/>
      <name val="Arial"/>
      <family val="2"/>
    </font>
    <font>
      <b/>
      <i/>
      <sz val="11"/>
      <color indexed="10"/>
      <name val="Arial"/>
      <family val="2"/>
    </font>
    <font>
      <b/>
      <sz val="11"/>
      <color indexed="16"/>
      <name val="Arial"/>
      <family val="2"/>
    </font>
    <font>
      <b/>
      <sz val="12"/>
      <color indexed="16"/>
      <name val="Arial"/>
      <family val="2"/>
    </font>
    <font>
      <i/>
      <sz val="10"/>
      <name val="Arial"/>
      <family val="2"/>
    </font>
    <font>
      <b/>
      <sz val="14"/>
      <name val="Arial"/>
      <family val="2"/>
    </font>
    <font>
      <b/>
      <sz val="12"/>
      <color indexed="60"/>
      <name val="Arial"/>
      <family val="2"/>
    </font>
    <font>
      <b/>
      <i/>
      <sz val="9"/>
      <name val="Arial"/>
      <family val="2"/>
    </font>
    <font>
      <b/>
      <sz val="11"/>
      <color indexed="42"/>
      <name val="Arial"/>
      <family val="2"/>
    </font>
    <font>
      <sz val="10"/>
      <color indexed="16"/>
      <name val="Arial"/>
      <family val="2"/>
    </font>
    <font>
      <sz val="9"/>
      <color indexed="16"/>
      <name val="Arial"/>
      <family val="2"/>
    </font>
    <font>
      <b/>
      <i/>
      <sz val="11"/>
      <name val="Arial"/>
      <family val="2"/>
    </font>
    <font>
      <sz val="14"/>
      <name val="Arial"/>
      <family val="2"/>
    </font>
    <font>
      <sz val="18"/>
      <name val="Arial"/>
      <family val="2"/>
    </font>
    <font>
      <b/>
      <sz val="11"/>
      <color indexed="9"/>
      <name val="Arial"/>
      <family val="2"/>
    </font>
    <font>
      <b/>
      <i/>
      <vertAlign val="superscript"/>
      <sz val="11"/>
      <name val="Arial"/>
      <family val="2"/>
    </font>
    <font>
      <i/>
      <sz val="10"/>
      <color indexed="23"/>
      <name val="Arial"/>
      <family val="2"/>
    </font>
    <font>
      <b/>
      <sz val="11"/>
      <color indexed="61"/>
      <name val="Arial"/>
      <family val="2"/>
    </font>
    <font>
      <sz val="16"/>
      <name val="Arial"/>
      <family val="2"/>
    </font>
    <font>
      <b/>
      <sz val="11"/>
      <color indexed="42"/>
      <name val="Arial"/>
      <family val="2"/>
    </font>
    <font>
      <b/>
      <sz val="11"/>
      <color indexed="43"/>
      <name val="Arial"/>
      <family val="2"/>
    </font>
    <font>
      <b/>
      <sz val="20"/>
      <name val="Arial"/>
      <family val="2"/>
    </font>
    <font>
      <i/>
      <sz val="11"/>
      <name val="Arial"/>
      <family val="2"/>
    </font>
    <font>
      <b/>
      <i/>
      <sz val="10"/>
      <color indexed="23"/>
      <name val="Arial"/>
      <family val="2"/>
    </font>
    <font>
      <b/>
      <i/>
      <sz val="9"/>
      <color indexed="52"/>
      <name val="Arial"/>
      <family val="2"/>
    </font>
    <font>
      <b/>
      <i/>
      <sz val="11"/>
      <color indexed="11"/>
      <name val="Arial"/>
      <family val="2"/>
    </font>
    <font>
      <sz val="10"/>
      <color indexed="54"/>
      <name val="Arial"/>
      <family val="2"/>
    </font>
    <font>
      <i/>
      <sz val="9"/>
      <name val="Arial"/>
      <family val="2"/>
    </font>
    <font>
      <b/>
      <i/>
      <sz val="10"/>
      <color indexed="54"/>
      <name val="Arial"/>
      <family val="2"/>
    </font>
    <font>
      <sz val="10"/>
      <color indexed="54"/>
      <name val="Arial"/>
      <family val="2"/>
    </font>
    <font>
      <b/>
      <vertAlign val="superscript"/>
      <sz val="11"/>
      <name val="Arial"/>
      <family val="2"/>
    </font>
    <font>
      <b/>
      <sz val="11"/>
      <color indexed="10"/>
      <name val="Arial"/>
      <family val="2"/>
    </font>
    <font>
      <sz val="10"/>
      <name val="Arial"/>
      <family val="2"/>
    </font>
    <font>
      <u/>
      <sz val="10"/>
      <color indexed="12"/>
      <name val="Arial"/>
      <family val="2"/>
    </font>
    <font>
      <b/>
      <sz val="14"/>
      <color indexed="9"/>
      <name val="Arial"/>
      <family val="2"/>
    </font>
    <font>
      <sz val="10"/>
      <color indexed="9"/>
      <name val="Arial"/>
      <family val="2"/>
    </font>
    <font>
      <b/>
      <sz val="12"/>
      <color rgb="FF0099FF"/>
      <name val="Arial"/>
      <family val="2"/>
    </font>
    <font>
      <b/>
      <sz val="12"/>
      <color rgb="FFFF0000"/>
      <name val="arial"/>
      <family val="2"/>
    </font>
    <font>
      <b/>
      <sz val="10"/>
      <color theme="4" tint="-0.499984740745262"/>
      <name val="Arial"/>
      <family val="2"/>
    </font>
    <font>
      <b/>
      <sz val="12"/>
      <color theme="4" tint="-0.249977111117893"/>
      <name val="Arial"/>
      <family val="2"/>
    </font>
    <font>
      <b/>
      <sz val="20"/>
      <color theme="4" tint="-0.499984740745262"/>
      <name val="Arial"/>
      <family val="2"/>
    </font>
    <font>
      <sz val="20"/>
      <color theme="4" tint="-0.499984740745262"/>
      <name val="Arial"/>
      <family val="2"/>
    </font>
    <font>
      <b/>
      <sz val="12"/>
      <color theme="4" tint="-0.499984740745262"/>
      <name val="Arial"/>
      <family val="2"/>
    </font>
    <font>
      <sz val="10"/>
      <color theme="4" tint="-0.499984740745262"/>
      <name val="Arial"/>
      <family val="2"/>
    </font>
    <font>
      <b/>
      <sz val="14"/>
      <color theme="4" tint="-0.499984740745262"/>
      <name val="Arial"/>
      <family val="2"/>
    </font>
    <font>
      <b/>
      <sz val="12"/>
      <color rgb="FF0070C0"/>
      <name val="Arial"/>
      <family val="2"/>
    </font>
    <font>
      <b/>
      <sz val="18"/>
      <color theme="4" tint="-0.499984740745262"/>
      <name val="Arial"/>
      <family val="2"/>
    </font>
    <font>
      <b/>
      <sz val="16"/>
      <color rgb="FFFF0000"/>
      <name val="Arial"/>
      <family val="2"/>
    </font>
    <font>
      <b/>
      <sz val="11"/>
      <color indexed="81"/>
      <name val="Arial"/>
      <family val="2"/>
    </font>
    <font>
      <b/>
      <sz val="9"/>
      <color indexed="81"/>
      <name val="Tahoma"/>
      <family val="2"/>
    </font>
    <font>
      <sz val="12"/>
      <color theme="4" tint="-0.249977111117893"/>
      <name val="Arial"/>
      <family val="2"/>
    </font>
    <font>
      <i/>
      <sz val="12"/>
      <color theme="4" tint="-0.249977111117893"/>
      <name val="Arial"/>
      <family val="2"/>
    </font>
    <font>
      <b/>
      <i/>
      <sz val="12"/>
      <color rgb="FF0070C0"/>
      <name val="Arial"/>
      <family val="2"/>
    </font>
    <font>
      <i/>
      <sz val="12"/>
      <color rgb="FF0070C0"/>
      <name val="Arial"/>
      <family val="2"/>
    </font>
    <font>
      <i/>
      <sz val="10"/>
      <color rgb="FF0070C0"/>
      <name val="Arial"/>
      <family val="2"/>
    </font>
    <font>
      <b/>
      <sz val="11"/>
      <color rgb="FFFF0000"/>
      <name val="Arial"/>
      <family val="2"/>
    </font>
    <font>
      <sz val="10"/>
      <color rgb="FFFF0000"/>
      <name val="Arial"/>
      <family val="2"/>
    </font>
    <font>
      <b/>
      <sz val="10"/>
      <color rgb="FFFF0000"/>
      <name val="Arial"/>
      <family val="2"/>
    </font>
    <font>
      <sz val="10"/>
      <color theme="4"/>
      <name val="Arial"/>
      <family val="2"/>
    </font>
    <font>
      <b/>
      <sz val="12"/>
      <color theme="4"/>
      <name val="Arial"/>
      <family val="2"/>
    </font>
    <font>
      <b/>
      <i/>
      <sz val="10"/>
      <color theme="4"/>
      <name val="Arial"/>
      <family val="2"/>
    </font>
    <font>
      <i/>
      <sz val="9"/>
      <color theme="4"/>
      <name val="Arial"/>
      <family val="2"/>
    </font>
    <font>
      <b/>
      <i/>
      <sz val="12"/>
      <color theme="4" tint="-0.499984740745262"/>
      <name val="Arial"/>
      <family val="2"/>
    </font>
    <font>
      <i/>
      <sz val="10"/>
      <color theme="4" tint="-0.499984740745262"/>
      <name val="Arial"/>
      <family val="2"/>
    </font>
    <font>
      <i/>
      <sz val="8"/>
      <color theme="4" tint="-0.499984740745262"/>
      <name val="Arial"/>
      <family val="2"/>
    </font>
    <font>
      <i/>
      <sz val="8"/>
      <color indexed="23"/>
      <name val="Arial"/>
      <family val="2"/>
    </font>
    <font>
      <b/>
      <sz val="11"/>
      <color theme="4" tint="-0.249977111117893"/>
      <name val="Arial"/>
      <family val="2"/>
    </font>
    <font>
      <b/>
      <sz val="11"/>
      <color indexed="60"/>
      <name val="Arial"/>
      <family val="2"/>
    </font>
    <font>
      <b/>
      <i/>
      <sz val="11"/>
      <color indexed="16"/>
      <name val="Arial"/>
      <family val="2"/>
    </font>
    <font>
      <vertAlign val="superscript"/>
      <sz val="9"/>
      <name val="Arial"/>
      <family val="2"/>
    </font>
    <font>
      <sz val="9"/>
      <color indexed="81"/>
      <name val="Segoe UI"/>
      <family val="2"/>
    </font>
    <font>
      <sz val="8"/>
      <color rgb="FFFF0000"/>
      <name val="Arial"/>
      <family val="2"/>
    </font>
    <font>
      <b/>
      <vertAlign val="superscript"/>
      <sz val="10"/>
      <name val="Arial"/>
      <family val="2"/>
    </font>
    <font>
      <sz val="10"/>
      <color theme="1"/>
      <name val="Arial"/>
      <family val="2"/>
    </font>
    <font>
      <sz val="12"/>
      <color rgb="FFFF0000"/>
      <name val="Arial"/>
      <family val="2"/>
    </font>
    <font>
      <b/>
      <sz val="11"/>
      <color theme="4" tint="-0.499984740745262"/>
      <name val="Arial"/>
      <family val="2"/>
    </font>
  </fonts>
  <fills count="31">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gray125">
        <fgColor indexed="42"/>
        <bgColor indexed="9"/>
      </patternFill>
    </fill>
    <fill>
      <patternFill patternType="solid">
        <fgColor indexed="26"/>
        <bgColor indexed="64"/>
      </patternFill>
    </fill>
    <fill>
      <patternFill patternType="solid">
        <fgColor indexed="58"/>
        <bgColor indexed="64"/>
      </patternFill>
    </fill>
    <fill>
      <patternFill patternType="solid">
        <fgColor indexed="16"/>
        <bgColor indexed="64"/>
      </patternFill>
    </fill>
    <fill>
      <patternFill patternType="mediumGray">
        <fgColor indexed="42"/>
        <bgColor indexed="9"/>
      </patternFill>
    </fill>
    <fill>
      <patternFill patternType="mediumGray">
        <fgColor indexed="44"/>
        <bgColor indexed="9"/>
      </patternFill>
    </fill>
    <fill>
      <patternFill patternType="solid">
        <fgColor indexed="44"/>
        <bgColor indexed="64"/>
      </patternFill>
    </fill>
    <fill>
      <patternFill patternType="solid">
        <fgColor indexed="47"/>
        <bgColor indexed="47"/>
      </patternFill>
    </fill>
    <fill>
      <patternFill patternType="solid">
        <fgColor indexed="43"/>
        <bgColor indexed="64"/>
      </patternFill>
    </fill>
    <fill>
      <patternFill patternType="solid">
        <fgColor theme="0"/>
        <bgColor indexed="64"/>
      </patternFill>
    </fill>
    <fill>
      <patternFill patternType="solid">
        <fgColor theme="3" tint="0.79995117038483843"/>
        <bgColor rgb="FF0099FF"/>
      </patternFill>
    </fill>
    <fill>
      <patternFill patternType="solid">
        <fgColor rgb="FF0089C1"/>
        <bgColor rgb="FF0099FF"/>
      </patternFill>
    </fill>
    <fill>
      <patternFill patternType="lightGray">
        <fgColor rgb="FFEAF1FA"/>
        <bgColor rgb="FFE0EBF8"/>
      </patternFill>
    </fill>
    <fill>
      <patternFill patternType="solid">
        <fgColor rgb="FFCCFFFF"/>
        <bgColor indexed="64"/>
      </patternFill>
    </fill>
    <fill>
      <patternFill patternType="lightGray">
        <fgColor indexed="47"/>
        <bgColor rgb="FFCCFFFF"/>
      </patternFill>
    </fill>
    <fill>
      <patternFill patternType="solid">
        <fgColor rgb="FF00B0F0"/>
        <bgColor indexed="17"/>
      </patternFill>
    </fill>
    <fill>
      <patternFill patternType="darkGray">
        <fgColor rgb="FF00B0F0"/>
        <bgColor rgb="FF0070C0"/>
      </patternFill>
    </fill>
    <fill>
      <patternFill patternType="solid">
        <fgColor rgb="FF66CCFF"/>
        <bgColor indexed="47"/>
      </patternFill>
    </fill>
    <fill>
      <patternFill patternType="solid">
        <fgColor rgb="FF66CCFF"/>
        <bgColor indexed="64"/>
      </patternFill>
    </fill>
    <fill>
      <patternFill patternType="mediumGray">
        <fgColor indexed="22"/>
        <bgColor rgb="FFCCFFFF"/>
      </patternFill>
    </fill>
    <fill>
      <patternFill patternType="solid">
        <fgColor rgb="FFF8F1C4"/>
        <bgColor indexed="64"/>
      </patternFill>
    </fill>
    <fill>
      <patternFill patternType="solid">
        <fgColor rgb="FFBDEEFF"/>
        <bgColor indexed="64"/>
      </patternFill>
    </fill>
    <fill>
      <patternFill patternType="solid">
        <fgColor rgb="FFFCF9E4"/>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7" tint="0.59999389629810485"/>
        <bgColor indexed="64"/>
      </patternFill>
    </fill>
  </fills>
  <borders count="232">
    <border>
      <left/>
      <right/>
      <top/>
      <bottom/>
      <diagonal/>
    </border>
    <border>
      <left/>
      <right/>
      <top/>
      <bottom style="thick">
        <color indexed="22"/>
      </bottom>
      <diagonal/>
    </border>
    <border>
      <left style="thin">
        <color indexed="64"/>
      </left>
      <right style="thin">
        <color indexed="64"/>
      </right>
      <top style="hair">
        <color indexed="64"/>
      </top>
      <bottom style="hair">
        <color indexed="64"/>
      </bottom>
      <diagonal/>
    </border>
    <border>
      <left style="thin">
        <color indexed="9"/>
      </left>
      <right style="thin">
        <color indexed="9"/>
      </right>
      <top style="thin">
        <color indexed="9"/>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bottom/>
      <diagonal/>
    </border>
    <border>
      <left style="thin">
        <color indexed="9"/>
      </left>
      <right style="thin">
        <color indexed="9"/>
      </right>
      <top/>
      <bottom/>
      <diagonal/>
    </border>
    <border>
      <left style="thin">
        <color indexed="9"/>
      </left>
      <right/>
      <top/>
      <bottom/>
      <diagonal/>
    </border>
    <border>
      <left style="thin">
        <color indexed="9"/>
      </left>
      <right style="thin">
        <color indexed="9"/>
      </right>
      <top style="thin">
        <color indexed="9"/>
      </top>
      <bottom/>
      <diagonal/>
    </border>
    <border>
      <left style="thin">
        <color indexed="9"/>
      </left>
      <right/>
      <top style="thin">
        <color indexed="9"/>
      </top>
      <bottom/>
      <diagonal/>
    </border>
    <border>
      <left/>
      <right/>
      <top/>
      <bottom style="thin">
        <color indexed="9"/>
      </bottom>
      <diagonal/>
    </border>
    <border>
      <left style="thin">
        <color indexed="64"/>
      </left>
      <right style="thin">
        <color indexed="64"/>
      </right>
      <top style="thin">
        <color indexed="64"/>
      </top>
      <bottom/>
      <diagonal/>
    </border>
    <border>
      <left/>
      <right/>
      <top style="thin">
        <color indexed="9"/>
      </top>
      <bottom style="thin">
        <color indexed="9"/>
      </bottom>
      <diagonal/>
    </border>
    <border>
      <left/>
      <right/>
      <top style="thin">
        <color indexed="9"/>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dashed">
        <color indexed="64"/>
      </right>
      <top/>
      <bottom/>
      <diagonal/>
    </border>
    <border>
      <left style="dashed">
        <color indexed="64"/>
      </left>
      <right style="dashed">
        <color indexed="64"/>
      </right>
      <top/>
      <bottom/>
      <diagonal/>
    </border>
    <border>
      <left style="dashed">
        <color indexed="64"/>
      </left>
      <right style="medium">
        <color indexed="64"/>
      </right>
      <top/>
      <bottom/>
      <diagonal/>
    </border>
    <border>
      <left/>
      <right style="medium">
        <color indexed="64"/>
      </right>
      <top/>
      <bottom/>
      <diagonal/>
    </border>
    <border>
      <left style="thick">
        <color indexed="22"/>
      </left>
      <right style="thin">
        <color indexed="9"/>
      </right>
      <top style="thin">
        <color indexed="9"/>
      </top>
      <bottom style="thin">
        <color indexed="9"/>
      </bottom>
      <diagonal/>
    </border>
    <border>
      <left/>
      <right style="medium">
        <color indexed="64"/>
      </right>
      <top/>
      <bottom style="medium">
        <color indexed="64"/>
      </bottom>
      <diagonal/>
    </border>
    <border>
      <left style="medium">
        <color indexed="64"/>
      </left>
      <right style="dashed">
        <color indexed="64"/>
      </right>
      <top/>
      <bottom style="medium">
        <color indexed="64"/>
      </bottom>
      <diagonal/>
    </border>
    <border>
      <left style="dashed">
        <color indexed="64"/>
      </left>
      <right style="dashed">
        <color indexed="64"/>
      </right>
      <top/>
      <bottom style="medium">
        <color indexed="64"/>
      </bottom>
      <diagonal/>
    </border>
    <border>
      <left style="dashed">
        <color indexed="64"/>
      </left>
      <right style="medium">
        <color indexed="64"/>
      </right>
      <top/>
      <bottom style="medium">
        <color indexed="64"/>
      </bottom>
      <diagonal/>
    </border>
    <border>
      <left/>
      <right style="medium">
        <color indexed="64"/>
      </right>
      <top/>
      <bottom style="dash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Dashed">
        <color indexed="64"/>
      </bottom>
      <diagonal/>
    </border>
    <border>
      <left/>
      <right/>
      <top style="medium">
        <color indexed="64"/>
      </top>
      <bottom style="medium">
        <color indexed="64"/>
      </bottom>
      <diagonal/>
    </border>
    <border>
      <left/>
      <right/>
      <top/>
      <bottom style="mediumDashed">
        <color indexed="64"/>
      </bottom>
      <diagonal/>
    </border>
    <border>
      <left/>
      <right/>
      <top/>
      <bottom style="medium">
        <color indexed="64"/>
      </bottom>
      <diagonal/>
    </border>
    <border>
      <left/>
      <right/>
      <top/>
      <bottom style="dashed">
        <color indexed="64"/>
      </bottom>
      <diagonal/>
    </border>
    <border>
      <left style="medium">
        <color indexed="64"/>
      </left>
      <right style="dashed">
        <color indexed="64"/>
      </right>
      <top style="medium">
        <color indexed="64"/>
      </top>
      <bottom/>
      <diagonal/>
    </border>
    <border>
      <left style="dashed">
        <color indexed="64"/>
      </left>
      <right style="dashed">
        <color indexed="64"/>
      </right>
      <top style="medium">
        <color indexed="64"/>
      </top>
      <bottom/>
      <diagonal/>
    </border>
    <border>
      <left style="dashed">
        <color indexed="64"/>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style="medium">
        <color indexed="64"/>
      </right>
      <top/>
      <bottom style="thin">
        <color indexed="64"/>
      </bottom>
      <diagonal/>
    </border>
    <border>
      <left style="thick">
        <color indexed="17"/>
      </left>
      <right style="dashed">
        <color indexed="64"/>
      </right>
      <top style="thick">
        <color indexed="17"/>
      </top>
      <bottom/>
      <diagonal/>
    </border>
    <border>
      <left style="dashed">
        <color indexed="64"/>
      </left>
      <right style="dashed">
        <color indexed="64"/>
      </right>
      <top style="thick">
        <color indexed="17"/>
      </top>
      <bottom/>
      <diagonal/>
    </border>
    <border>
      <left style="dashed">
        <color indexed="64"/>
      </left>
      <right style="thick">
        <color indexed="17"/>
      </right>
      <top style="thick">
        <color indexed="17"/>
      </top>
      <bottom/>
      <diagonal/>
    </border>
    <border>
      <left style="thick">
        <color indexed="17"/>
      </left>
      <right style="dashed">
        <color indexed="64"/>
      </right>
      <top style="dotted">
        <color indexed="64"/>
      </top>
      <bottom style="thick">
        <color indexed="17"/>
      </bottom>
      <diagonal/>
    </border>
    <border>
      <left style="dashed">
        <color indexed="64"/>
      </left>
      <right style="dashed">
        <color indexed="64"/>
      </right>
      <top style="dotted">
        <color indexed="64"/>
      </top>
      <bottom style="thick">
        <color indexed="17"/>
      </bottom>
      <diagonal/>
    </border>
    <border>
      <left style="dashed">
        <color indexed="64"/>
      </left>
      <right style="thick">
        <color indexed="17"/>
      </right>
      <top style="dotted">
        <color indexed="64"/>
      </top>
      <bottom style="thick">
        <color indexed="17"/>
      </bottom>
      <diagonal/>
    </border>
    <border>
      <left style="thick">
        <color indexed="17"/>
      </left>
      <right style="dashed">
        <color indexed="64"/>
      </right>
      <top style="thick">
        <color indexed="17"/>
      </top>
      <bottom style="dotted">
        <color indexed="64"/>
      </bottom>
      <diagonal/>
    </border>
    <border>
      <left style="dashed">
        <color indexed="64"/>
      </left>
      <right style="dashed">
        <color indexed="64"/>
      </right>
      <top style="thick">
        <color indexed="17"/>
      </top>
      <bottom style="dotted">
        <color indexed="64"/>
      </bottom>
      <diagonal/>
    </border>
    <border>
      <left style="dashed">
        <color indexed="64"/>
      </left>
      <right style="dashed">
        <color indexed="64"/>
      </right>
      <top/>
      <bottom style="thick">
        <color indexed="17"/>
      </bottom>
      <diagonal/>
    </border>
    <border>
      <left style="dashed">
        <color indexed="64"/>
      </left>
      <right style="thick">
        <color indexed="17"/>
      </right>
      <top/>
      <bottom style="thick">
        <color indexed="17"/>
      </bottom>
      <diagonal/>
    </border>
    <border>
      <left/>
      <right/>
      <top style="thin">
        <color indexed="64"/>
      </top>
      <bottom style="dashed">
        <color indexed="64"/>
      </bottom>
      <diagonal/>
    </border>
    <border>
      <left style="dashed">
        <color indexed="64"/>
      </left>
      <right/>
      <top style="dotted">
        <color indexed="64"/>
      </top>
      <bottom style="thick">
        <color indexed="17"/>
      </bottom>
      <diagonal/>
    </border>
    <border>
      <left/>
      <right/>
      <top style="dotted">
        <color indexed="64"/>
      </top>
      <bottom style="thin">
        <color indexed="64"/>
      </bottom>
      <diagonal/>
    </border>
    <border>
      <left style="dashed">
        <color indexed="64"/>
      </left>
      <right style="dashed">
        <color indexed="64"/>
      </right>
      <top style="thick">
        <color indexed="17"/>
      </top>
      <bottom style="dashed">
        <color indexed="64"/>
      </bottom>
      <diagonal/>
    </border>
    <border>
      <left style="dashed">
        <color indexed="64"/>
      </left>
      <right style="medium">
        <color indexed="64"/>
      </right>
      <top style="thick">
        <color indexed="17"/>
      </top>
      <bottom style="dashed">
        <color indexed="64"/>
      </bottom>
      <diagonal/>
    </border>
    <border>
      <left/>
      <right style="medium">
        <color indexed="64"/>
      </right>
      <top style="thin">
        <color indexed="64"/>
      </top>
      <bottom style="dashed">
        <color indexed="64"/>
      </bottom>
      <diagonal/>
    </border>
    <border>
      <left style="medium">
        <color indexed="64"/>
      </left>
      <right/>
      <top style="medium">
        <color indexed="64"/>
      </top>
      <bottom/>
      <diagonal/>
    </border>
    <border>
      <left style="medium">
        <color indexed="64"/>
      </left>
      <right/>
      <top style="dotted">
        <color indexed="64"/>
      </top>
      <bottom style="thin">
        <color indexed="64"/>
      </bottom>
      <diagonal/>
    </border>
    <border>
      <left style="thick">
        <color indexed="17"/>
      </left>
      <right/>
      <top style="thick">
        <color indexed="17"/>
      </top>
      <bottom/>
      <diagonal/>
    </border>
    <border>
      <left style="thick">
        <color indexed="17"/>
      </left>
      <right/>
      <top style="dotted">
        <color indexed="64"/>
      </top>
      <bottom style="thick">
        <color indexed="17"/>
      </bottom>
      <diagonal/>
    </border>
    <border>
      <left style="medium">
        <color indexed="64"/>
      </left>
      <right/>
      <top style="thick">
        <color indexed="17"/>
      </top>
      <bottom style="dashed">
        <color indexed="64"/>
      </bottom>
      <diagonal/>
    </border>
    <border>
      <left style="medium">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22"/>
      </bottom>
      <diagonal/>
    </border>
    <border>
      <left style="thin">
        <color indexed="64"/>
      </left>
      <right/>
      <top style="hair">
        <color indexed="22"/>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22"/>
      </bottom>
      <diagonal/>
    </border>
    <border>
      <left/>
      <right style="medium">
        <color indexed="64"/>
      </right>
      <top style="hair">
        <color indexed="22"/>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style="thin">
        <color indexed="9"/>
      </left>
      <right style="thin">
        <color indexed="9"/>
      </right>
      <top style="medium">
        <color indexed="10"/>
      </top>
      <bottom style="medium">
        <color indexed="10"/>
      </bottom>
      <diagonal/>
    </border>
    <border>
      <left style="medium">
        <color indexed="10"/>
      </left>
      <right style="medium">
        <color indexed="10"/>
      </right>
      <top style="medium">
        <color indexed="10"/>
      </top>
      <bottom style="medium">
        <color indexed="10"/>
      </bottom>
      <diagonal/>
    </border>
    <border>
      <left style="medium">
        <color indexed="64"/>
      </left>
      <right style="dashed">
        <color indexed="64"/>
      </right>
      <top/>
      <bottom style="dashed">
        <color indexed="64"/>
      </bottom>
      <diagonal/>
    </border>
    <border>
      <left style="dashed">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right style="thick">
        <color indexed="22"/>
      </right>
      <top/>
      <bottom/>
      <diagonal/>
    </border>
    <border>
      <left/>
      <right style="thick">
        <color indexed="22"/>
      </right>
      <top/>
      <bottom style="thick">
        <color indexed="22"/>
      </bottom>
      <diagonal/>
    </border>
    <border>
      <left style="thin">
        <color indexed="55"/>
      </left>
      <right/>
      <top style="thin">
        <color indexed="55"/>
      </top>
      <bottom style="thick">
        <color indexed="22"/>
      </bottom>
      <diagonal/>
    </border>
    <border>
      <left/>
      <right/>
      <top style="thin">
        <color indexed="55"/>
      </top>
      <bottom style="thick">
        <color indexed="2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hair">
        <color indexed="23"/>
      </bottom>
      <diagonal/>
    </border>
    <border>
      <left/>
      <right/>
      <top style="hair">
        <color indexed="23"/>
      </top>
      <bottom style="hair">
        <color indexed="23"/>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hair">
        <color indexed="23"/>
      </bottom>
      <diagonal/>
    </border>
    <border>
      <left style="medium">
        <color indexed="64"/>
      </left>
      <right style="thin">
        <color indexed="64"/>
      </right>
      <top style="hair">
        <color indexed="23"/>
      </top>
      <bottom style="hair">
        <color indexed="23"/>
      </bottom>
      <diagonal/>
    </border>
    <border>
      <left style="medium">
        <color indexed="64"/>
      </left>
      <right style="thin">
        <color indexed="64"/>
      </right>
      <top style="hair">
        <color indexed="23"/>
      </top>
      <bottom style="medium">
        <color indexed="64"/>
      </bottom>
      <diagonal/>
    </border>
    <border>
      <left/>
      <right/>
      <top style="hair">
        <color indexed="23"/>
      </top>
      <bottom style="medium">
        <color indexed="64"/>
      </bottom>
      <diagonal/>
    </border>
    <border>
      <left style="medium">
        <color indexed="64"/>
      </left>
      <right/>
      <top style="hair">
        <color indexed="64"/>
      </top>
      <bottom style="hair">
        <color indexed="22"/>
      </bottom>
      <diagonal/>
    </border>
    <border>
      <left/>
      <right/>
      <top style="hair">
        <color indexed="64"/>
      </top>
      <bottom style="hair">
        <color indexed="22"/>
      </bottom>
      <diagonal/>
    </border>
    <border>
      <left/>
      <right style="thin">
        <color indexed="64"/>
      </right>
      <top style="hair">
        <color indexed="64"/>
      </top>
      <bottom style="hair">
        <color indexed="22"/>
      </bottom>
      <diagonal/>
    </border>
    <border>
      <left style="medium">
        <color indexed="10"/>
      </left>
      <right/>
      <top style="hair">
        <color indexed="64"/>
      </top>
      <bottom style="hair">
        <color indexed="22"/>
      </bottom>
      <diagonal/>
    </border>
    <border>
      <left/>
      <right style="medium">
        <color indexed="10"/>
      </right>
      <top style="hair">
        <color indexed="64"/>
      </top>
      <bottom style="hair">
        <color indexed="22"/>
      </bottom>
      <diagonal/>
    </border>
    <border>
      <left style="medium">
        <color indexed="10"/>
      </left>
      <right/>
      <top style="hair">
        <color indexed="22"/>
      </top>
      <bottom style="hair">
        <color indexed="64"/>
      </bottom>
      <diagonal/>
    </border>
    <border>
      <left/>
      <right style="medium">
        <color indexed="10"/>
      </right>
      <top style="hair">
        <color indexed="22"/>
      </top>
      <bottom style="hair">
        <color indexed="64"/>
      </bottom>
      <diagonal/>
    </border>
    <border>
      <left style="medium">
        <color indexed="10"/>
      </left>
      <right/>
      <top style="hair">
        <color indexed="64"/>
      </top>
      <bottom style="hair">
        <color indexed="64"/>
      </bottom>
      <diagonal/>
    </border>
    <border>
      <left/>
      <right style="medium">
        <color indexed="10"/>
      </right>
      <top style="hair">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hair">
        <color indexed="22"/>
      </top>
      <bottom style="hair">
        <color indexed="64"/>
      </bottom>
      <diagonal/>
    </border>
    <border>
      <left/>
      <right/>
      <top style="hair">
        <color indexed="22"/>
      </top>
      <bottom style="hair">
        <color indexed="64"/>
      </bottom>
      <diagonal/>
    </border>
    <border>
      <left/>
      <right style="thin">
        <color indexed="64"/>
      </right>
      <top style="hair">
        <color indexed="22"/>
      </top>
      <bottom style="hair">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10"/>
      </left>
      <right/>
      <top style="hair">
        <color indexed="64"/>
      </top>
      <bottom style="medium">
        <color indexed="10"/>
      </bottom>
      <diagonal/>
    </border>
    <border>
      <left/>
      <right style="medium">
        <color indexed="10"/>
      </right>
      <top style="hair">
        <color indexed="64"/>
      </top>
      <bottom style="medium">
        <color indexed="10"/>
      </bottom>
      <diagonal/>
    </border>
    <border>
      <left/>
      <right style="thin">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10"/>
      </left>
      <right/>
      <top style="medium">
        <color indexed="10"/>
      </top>
      <bottom style="hair">
        <color indexed="64"/>
      </bottom>
      <diagonal/>
    </border>
    <border>
      <left/>
      <right style="medium">
        <color indexed="10"/>
      </right>
      <top style="medium">
        <color indexed="10"/>
      </top>
      <bottom style="hair">
        <color indexed="64"/>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right/>
      <top style="thick">
        <color indexed="22"/>
      </top>
      <bottom/>
      <diagonal/>
    </border>
    <border>
      <left/>
      <right style="medium">
        <color indexed="10"/>
      </right>
      <top/>
      <bottom/>
      <diagonal/>
    </border>
    <border>
      <left style="thick">
        <color indexed="9"/>
      </left>
      <right/>
      <top style="thick">
        <color indexed="9"/>
      </top>
      <bottom style="thick">
        <color indexed="9"/>
      </bottom>
      <diagonal/>
    </border>
    <border>
      <left/>
      <right/>
      <top style="thick">
        <color indexed="9"/>
      </top>
      <bottom style="thick">
        <color indexed="9"/>
      </bottom>
      <diagonal/>
    </border>
    <border>
      <left/>
      <right style="thick">
        <color indexed="9"/>
      </right>
      <top style="thick">
        <color indexed="9"/>
      </top>
      <bottom style="thick">
        <color indexed="9"/>
      </bottom>
      <diagonal/>
    </border>
    <border>
      <left style="thin">
        <color indexed="9"/>
      </left>
      <right/>
      <top/>
      <bottom style="hair">
        <color indexed="16"/>
      </bottom>
      <diagonal/>
    </border>
    <border>
      <left/>
      <right/>
      <top/>
      <bottom style="hair">
        <color indexed="16"/>
      </bottom>
      <diagonal/>
    </border>
    <border>
      <left/>
      <right style="thin">
        <color indexed="9"/>
      </right>
      <top/>
      <bottom style="hair">
        <color indexed="16"/>
      </bottom>
      <diagonal/>
    </border>
    <border>
      <left style="thin">
        <color indexed="9"/>
      </left>
      <right/>
      <top style="thin">
        <color indexed="9"/>
      </top>
      <bottom style="hair">
        <color indexed="16"/>
      </bottom>
      <diagonal/>
    </border>
    <border>
      <left/>
      <right style="thin">
        <color indexed="9"/>
      </right>
      <top style="thin">
        <color indexed="9"/>
      </top>
      <bottom style="hair">
        <color indexed="16"/>
      </bottom>
      <diagonal/>
    </border>
    <border>
      <left style="thick">
        <color indexed="9"/>
      </left>
      <right/>
      <top/>
      <bottom style="thick">
        <color indexed="9"/>
      </bottom>
      <diagonal/>
    </border>
    <border>
      <left/>
      <right/>
      <top/>
      <bottom style="thick">
        <color indexed="9"/>
      </bottom>
      <diagonal/>
    </border>
    <border>
      <left/>
      <right style="thick">
        <color indexed="9"/>
      </right>
      <top/>
      <bottom style="thick">
        <color indexed="9"/>
      </bottom>
      <diagonal/>
    </border>
    <border>
      <left style="medium">
        <color indexed="64"/>
      </left>
      <right/>
      <top/>
      <bottom/>
      <diagonal/>
    </border>
    <border>
      <left style="medium">
        <color indexed="64"/>
      </left>
      <right/>
      <top/>
      <bottom style="mediumDashed">
        <color indexed="64"/>
      </bottom>
      <diagonal/>
    </border>
    <border>
      <left/>
      <right/>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0" tint="-0.499984740745262"/>
      </left>
      <right/>
      <top style="thin">
        <color indexed="55"/>
      </top>
      <bottom style="thin">
        <color theme="0" tint="-0.499984740745262"/>
      </bottom>
      <diagonal/>
    </border>
    <border>
      <left/>
      <right/>
      <top style="thin">
        <color indexed="55"/>
      </top>
      <bottom style="thin">
        <color theme="0" tint="-0.499984740745262"/>
      </bottom>
      <diagonal/>
    </border>
    <border>
      <left/>
      <right style="thin">
        <color theme="0" tint="-0.499984740745262"/>
      </right>
      <top style="thin">
        <color indexed="55"/>
      </top>
      <bottom style="thin">
        <color theme="0" tint="-0.499984740745262"/>
      </bottom>
      <diagonal/>
    </border>
    <border>
      <left/>
      <right/>
      <top/>
      <bottom style="medium">
        <color theme="4" tint="-0.499984740745262"/>
      </bottom>
      <diagonal/>
    </border>
    <border>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theme="1"/>
      </right>
      <top style="medium">
        <color indexed="64"/>
      </top>
      <bottom style="thin">
        <color indexed="64"/>
      </bottom>
      <diagonal/>
    </border>
    <border>
      <left style="thin">
        <color theme="1"/>
      </left>
      <right/>
      <top style="medium">
        <color indexed="64"/>
      </top>
      <bottom style="thin">
        <color theme="1"/>
      </bottom>
      <diagonal/>
    </border>
    <border>
      <left/>
      <right/>
      <top style="medium">
        <color indexed="64"/>
      </top>
      <bottom style="thin">
        <color theme="1"/>
      </bottom>
      <diagonal/>
    </border>
    <border>
      <left style="thin">
        <color theme="1"/>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theme="1"/>
      </right>
      <top style="thin">
        <color indexed="64"/>
      </top>
      <bottom style="hair">
        <color indexed="23"/>
      </bottom>
      <diagonal/>
    </border>
    <border>
      <left style="thin">
        <color indexed="64"/>
      </left>
      <right style="thin">
        <color theme="1"/>
      </right>
      <top style="hair">
        <color indexed="23"/>
      </top>
      <bottom style="hair">
        <color indexed="23"/>
      </bottom>
      <diagonal/>
    </border>
    <border>
      <left style="thin">
        <color indexed="64"/>
      </left>
      <right style="thin">
        <color theme="1"/>
      </right>
      <top style="hair">
        <color indexed="23"/>
      </top>
      <bottom style="medium">
        <color indexed="64"/>
      </bottom>
      <diagonal/>
    </border>
    <border>
      <left style="thin">
        <color theme="1"/>
      </left>
      <right/>
      <top style="thin">
        <color theme="1"/>
      </top>
      <bottom style="hair">
        <color theme="1"/>
      </bottom>
      <diagonal/>
    </border>
    <border>
      <left/>
      <right/>
      <top style="thin">
        <color theme="1"/>
      </top>
      <bottom style="hair">
        <color theme="1"/>
      </bottom>
      <diagonal/>
    </border>
    <border>
      <left style="thin">
        <color theme="1"/>
      </left>
      <right/>
      <top style="hair">
        <color theme="1"/>
      </top>
      <bottom style="hair">
        <color theme="1"/>
      </bottom>
      <diagonal/>
    </border>
    <border>
      <left/>
      <right/>
      <top style="hair">
        <color theme="1"/>
      </top>
      <bottom style="hair">
        <color theme="1"/>
      </bottom>
      <diagonal/>
    </border>
    <border>
      <left style="thin">
        <color theme="1"/>
      </left>
      <right/>
      <top style="thin">
        <color indexed="64"/>
      </top>
      <bottom style="hair">
        <color indexed="23"/>
      </bottom>
      <diagonal/>
    </border>
    <border>
      <left/>
      <right style="medium">
        <color indexed="64"/>
      </right>
      <top style="thin">
        <color indexed="64"/>
      </top>
      <bottom style="hair">
        <color indexed="23"/>
      </bottom>
      <diagonal/>
    </border>
    <border>
      <left style="thin">
        <color theme="1"/>
      </left>
      <right/>
      <top style="hair">
        <color indexed="23"/>
      </top>
      <bottom style="hair">
        <color indexed="23"/>
      </bottom>
      <diagonal/>
    </border>
    <border>
      <left/>
      <right style="medium">
        <color indexed="64"/>
      </right>
      <top style="hair">
        <color indexed="23"/>
      </top>
      <bottom style="hair">
        <color indexed="23"/>
      </bottom>
      <diagonal/>
    </border>
    <border>
      <left style="thin">
        <color theme="1"/>
      </left>
      <right/>
      <top style="hair">
        <color indexed="23"/>
      </top>
      <bottom style="medium">
        <color indexed="64"/>
      </bottom>
      <diagonal/>
    </border>
    <border>
      <left/>
      <right style="medium">
        <color indexed="64"/>
      </right>
      <top style="hair">
        <color indexed="23"/>
      </top>
      <bottom style="medium">
        <color indexed="64"/>
      </bottom>
      <diagonal/>
    </border>
    <border>
      <left/>
      <right/>
      <top/>
      <bottom style="medium">
        <color rgb="FF002060"/>
      </bottom>
      <diagonal/>
    </border>
    <border>
      <left style="medium">
        <color theme="4" tint="-0.499984740745262"/>
      </left>
      <right style="medium">
        <color theme="4" tint="-0.499984740745262"/>
      </right>
      <top style="medium">
        <color theme="4" tint="-0.499984740745262"/>
      </top>
      <bottom style="medium">
        <color theme="4" tint="-0.499984740745262"/>
      </bottom>
      <diagonal/>
    </border>
    <border>
      <left style="thin">
        <color indexed="64"/>
      </left>
      <right/>
      <top style="medium">
        <color indexed="64"/>
      </top>
      <bottom style="thin">
        <color theme="5" tint="-0.249977111117893"/>
      </bottom>
      <diagonal/>
    </border>
    <border>
      <left/>
      <right style="medium">
        <color indexed="64"/>
      </right>
      <top style="medium">
        <color indexed="64"/>
      </top>
      <bottom style="thin">
        <color theme="5" tint="-0.249977111117893"/>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5" tint="-0.249977111117893"/>
      </left>
      <right/>
      <top style="thin">
        <color theme="5" tint="-0.249977111117893"/>
      </top>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5" tint="-0.249977111117893"/>
      </top>
      <bottom/>
      <diagonal/>
    </border>
    <border>
      <left/>
      <right style="thin">
        <color theme="5" tint="-0.249977111117893"/>
      </right>
      <top style="thin">
        <color theme="5" tint="-0.249977111117893"/>
      </top>
      <bottom/>
      <diagonal/>
    </border>
    <border>
      <left style="thin">
        <color theme="5" tint="-0.249977111117893"/>
      </left>
      <right/>
      <top/>
      <bottom style="thin">
        <color theme="5" tint="-0.249977111117893"/>
      </bottom>
      <diagonal/>
    </border>
    <border>
      <left/>
      <right/>
      <top/>
      <bottom style="thin">
        <color theme="5" tint="-0.249977111117893"/>
      </bottom>
      <diagonal/>
    </border>
    <border>
      <left/>
      <right style="thin">
        <color theme="5" tint="-0.249977111117893"/>
      </right>
      <top/>
      <bottom style="thin">
        <color theme="5" tint="-0.249977111117893"/>
      </bottom>
      <diagonal/>
    </border>
    <border>
      <left/>
      <right style="thin">
        <color theme="4" tint="-0.499984740745262"/>
      </right>
      <top style="thin">
        <color indexed="64"/>
      </top>
      <bottom style="thin">
        <color indexed="64"/>
      </bottom>
      <diagonal/>
    </border>
    <border>
      <left style="thin">
        <color theme="4" tint="-0.499984740745262"/>
      </left>
      <right style="thin">
        <color indexed="64"/>
      </right>
      <top style="thin">
        <color indexed="64"/>
      </top>
      <bottom style="thin">
        <color indexed="64"/>
      </bottom>
      <diagonal/>
    </border>
    <border>
      <left style="thin">
        <color theme="4" tint="-0.499984740745262"/>
      </left>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indexed="9"/>
      </left>
      <right/>
      <top/>
      <bottom style="medium">
        <color theme="4" tint="-0.499984740745262"/>
      </bottom>
      <diagonal/>
    </border>
    <border>
      <left/>
      <right style="thin">
        <color indexed="9"/>
      </right>
      <top/>
      <bottom style="medium">
        <color theme="4"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theme="1" tint="0.499984740745262"/>
      </left>
      <right/>
      <top/>
      <bottom/>
      <diagonal/>
    </border>
    <border>
      <left/>
      <right style="thin">
        <color indexed="64"/>
      </right>
      <top/>
      <bottom/>
      <diagonal/>
    </border>
    <border>
      <left/>
      <right/>
      <top style="hair">
        <color indexed="17"/>
      </top>
      <bottom style="hair">
        <color indexed="17"/>
      </bottom>
      <diagonal/>
    </border>
    <border>
      <left/>
      <right style="thin">
        <color indexed="9"/>
      </right>
      <top style="hair">
        <color indexed="17"/>
      </top>
      <bottom style="hair">
        <color indexed="17"/>
      </bottom>
      <diagonal/>
    </border>
    <border>
      <left/>
      <right style="medium">
        <color indexed="64"/>
      </right>
      <top style="medium">
        <color indexed="64"/>
      </top>
      <bottom/>
      <diagonal/>
    </border>
    <border>
      <left style="thin">
        <color indexed="64"/>
      </left>
      <right/>
      <top/>
      <bottom style="medium">
        <color rgb="FFFF0000"/>
      </bottom>
      <diagonal/>
    </border>
    <border>
      <left/>
      <right style="medium">
        <color indexed="64"/>
      </right>
      <top/>
      <bottom style="medium">
        <color rgb="FFFF0000"/>
      </bottom>
      <diagonal/>
    </border>
    <border>
      <left style="thin">
        <color indexed="64"/>
      </left>
      <right style="thin">
        <color indexed="64"/>
      </right>
      <top/>
      <bottom/>
      <diagonal/>
    </border>
    <border>
      <left style="medium">
        <color indexed="10"/>
      </left>
      <right style="medium">
        <color indexed="10"/>
      </right>
      <top style="medium">
        <color indexed="10"/>
      </top>
      <bottom/>
      <diagonal/>
    </border>
  </borders>
  <cellStyleXfs count="7">
    <xf numFmtId="0" fontId="0" fillId="0" borderId="0"/>
    <xf numFmtId="164" fontId="1" fillId="0" borderId="0" applyFont="0" applyFill="0" applyBorder="0" applyAlignment="0" applyProtection="0"/>
    <xf numFmtId="164" fontId="56" fillId="0" borderId="0" applyFont="0" applyFill="0" applyBorder="0" applyAlignment="0" applyProtection="0"/>
    <xf numFmtId="0" fontId="17" fillId="0" borderId="0" applyNumberFormat="0" applyFill="0" applyBorder="0" applyAlignment="0" applyProtection="0">
      <alignment vertical="top"/>
      <protection locked="0"/>
    </xf>
    <xf numFmtId="0" fontId="57" fillId="0" borderId="0" applyNumberFormat="0" applyFill="0" applyBorder="0" applyAlignment="0" applyProtection="0">
      <alignment vertical="top"/>
      <protection locked="0"/>
    </xf>
    <xf numFmtId="9" fontId="5" fillId="0" borderId="0" applyFont="0" applyFill="0" applyBorder="0" applyAlignment="0" applyProtection="0"/>
    <xf numFmtId="0" fontId="1" fillId="0" borderId="0"/>
  </cellStyleXfs>
  <cellXfs count="664">
    <xf numFmtId="0" fontId="0" fillId="0" borderId="0" xfId="0"/>
    <xf numFmtId="0" fontId="0" fillId="0" borderId="0" xfId="0" applyBorder="1"/>
    <xf numFmtId="0" fontId="0" fillId="0" borderId="0" xfId="0" applyFill="1" applyBorder="1"/>
    <xf numFmtId="0" fontId="0" fillId="0" borderId="0" xfId="0" applyBorder="1" applyAlignment="1">
      <alignment horizontal="center"/>
    </xf>
    <xf numFmtId="0" fontId="0" fillId="0" borderId="0" xfId="0" applyAlignment="1">
      <alignment vertical="center"/>
    </xf>
    <xf numFmtId="0" fontId="0" fillId="0" borderId="0" xfId="0" applyFill="1" applyBorder="1" applyAlignment="1">
      <alignment vertical="center"/>
    </xf>
    <xf numFmtId="0" fontId="1" fillId="0" borderId="0" xfId="0" applyFont="1" applyFill="1"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31" fillId="0" borderId="24" xfId="0" applyFont="1" applyBorder="1" applyAlignment="1">
      <alignment horizontal="left" vertical="center" indent="1"/>
    </xf>
    <xf numFmtId="0" fontId="0" fillId="0" borderId="0" xfId="0" applyProtection="1"/>
    <xf numFmtId="0" fontId="0" fillId="0" borderId="0" xfId="0" applyFill="1" applyBorder="1" applyAlignment="1" applyProtection="1"/>
    <xf numFmtId="0" fontId="4" fillId="2" borderId="0" xfId="0" applyFont="1" applyFill="1" applyBorder="1" applyAlignment="1" applyProtection="1">
      <alignment horizontal="centerContinuous"/>
    </xf>
    <xf numFmtId="0" fontId="5" fillId="2" borderId="0" xfId="0" applyFont="1" applyFill="1" applyBorder="1" applyAlignment="1" applyProtection="1">
      <alignment horizontal="centerContinuous"/>
    </xf>
    <xf numFmtId="0" fontId="0" fillId="0" borderId="0" xfId="0" applyAlignment="1" applyProtection="1">
      <alignment vertical="top"/>
    </xf>
    <xf numFmtId="0" fontId="0" fillId="0" borderId="3" xfId="0" applyBorder="1" applyProtection="1"/>
    <xf numFmtId="0" fontId="0" fillId="0" borderId="0" xfId="0" applyAlignment="1" applyProtection="1"/>
    <xf numFmtId="0" fontId="0" fillId="0" borderId="0" xfId="0" applyBorder="1" applyProtection="1"/>
    <xf numFmtId="0" fontId="0" fillId="2" borderId="0" xfId="0" applyFill="1" applyProtection="1"/>
    <xf numFmtId="0" fontId="0" fillId="2" borderId="0" xfId="0" applyFill="1" applyBorder="1" applyProtection="1"/>
    <xf numFmtId="0" fontId="15" fillId="2" borderId="0" xfId="0" applyFont="1" applyFill="1" applyBorder="1" applyAlignment="1" applyProtection="1">
      <alignment horizontal="center" vertical="center" wrapText="1"/>
    </xf>
    <xf numFmtId="0" fontId="15" fillId="2" borderId="0" xfId="0" applyFont="1" applyFill="1" applyAlignment="1" applyProtection="1">
      <alignment horizontal="center" vertical="center" wrapText="1"/>
    </xf>
    <xf numFmtId="0" fontId="16" fillId="0" borderId="5" xfId="0" applyFont="1" applyFill="1" applyBorder="1" applyAlignment="1" applyProtection="1">
      <alignment horizontal="center" vertical="center" wrapText="1"/>
    </xf>
    <xf numFmtId="0" fontId="0" fillId="0" borderId="6" xfId="0" applyFill="1" applyBorder="1" applyProtection="1"/>
    <xf numFmtId="0" fontId="16" fillId="0" borderId="13" xfId="0" applyFont="1" applyFill="1" applyBorder="1" applyAlignment="1" applyProtection="1">
      <alignment horizontal="center" vertical="center" wrapText="1"/>
    </xf>
    <xf numFmtId="0" fontId="0" fillId="0" borderId="14" xfId="0" applyFill="1" applyBorder="1" applyProtection="1"/>
    <xf numFmtId="0" fontId="4" fillId="0" borderId="0" xfId="0" applyFont="1" applyAlignment="1" applyProtection="1">
      <alignment vertical="center"/>
    </xf>
    <xf numFmtId="0" fontId="4" fillId="0" borderId="18" xfId="0" applyFont="1" applyBorder="1" applyAlignment="1" applyProtection="1">
      <alignment vertical="center"/>
    </xf>
    <xf numFmtId="0" fontId="0" fillId="0" borderId="0" xfId="0" applyAlignment="1" applyProtection="1">
      <alignment vertical="top" wrapText="1"/>
    </xf>
    <xf numFmtId="0" fontId="29" fillId="0" borderId="0" xfId="0" applyFont="1" applyAlignment="1" applyProtection="1">
      <alignment vertical="top" wrapText="1"/>
    </xf>
    <xf numFmtId="0" fontId="3" fillId="0" borderId="0" xfId="0" applyFont="1" applyAlignment="1" applyProtection="1">
      <alignment vertical="top" wrapText="1"/>
    </xf>
    <xf numFmtId="0" fontId="6" fillId="2" borderId="0" xfId="0" applyFont="1" applyFill="1" applyProtection="1"/>
    <xf numFmtId="0" fontId="0" fillId="0" borderId="0" xfId="0" applyBorder="1" applyAlignment="1" applyProtection="1">
      <alignment vertical="top"/>
    </xf>
    <xf numFmtId="0" fontId="0" fillId="0" borderId="0" xfId="0" applyBorder="1" applyAlignment="1" applyProtection="1">
      <alignment vertical="top" wrapText="1"/>
    </xf>
    <xf numFmtId="0" fontId="0" fillId="0" borderId="0" xfId="0" applyBorder="1" applyAlignment="1" applyProtection="1"/>
    <xf numFmtId="0" fontId="35" fillId="0" borderId="20" xfId="0" applyFont="1" applyBorder="1" applyAlignment="1" applyProtection="1">
      <alignment horizontal="left" vertical="top" indent="1"/>
    </xf>
    <xf numFmtId="0" fontId="12" fillId="0" borderId="20" xfId="0" applyFont="1" applyBorder="1" applyAlignment="1" applyProtection="1">
      <alignment horizontal="left" vertical="top" indent="1"/>
    </xf>
    <xf numFmtId="0" fontId="0" fillId="0" borderId="0" xfId="0" applyBorder="1" applyAlignment="1" applyProtection="1">
      <alignment horizontal="left" vertical="top" indent="1"/>
    </xf>
    <xf numFmtId="0" fontId="0" fillId="0" borderId="0" xfId="0" applyBorder="1" applyAlignment="1" applyProtection="1">
      <alignment horizontal="left" indent="1"/>
    </xf>
    <xf numFmtId="0" fontId="0" fillId="0" borderId="0" xfId="0" applyFill="1" applyBorder="1" applyProtection="1"/>
    <xf numFmtId="0" fontId="0" fillId="6" borderId="0" xfId="0" applyFill="1" applyBorder="1" applyAlignment="1" applyProtection="1"/>
    <xf numFmtId="0" fontId="0" fillId="0" borderId="0" xfId="0" applyFill="1" applyBorder="1" applyAlignment="1" applyProtection="1">
      <alignment vertical="top" wrapText="1"/>
    </xf>
    <xf numFmtId="0" fontId="0" fillId="0" borderId="0" xfId="0" applyFill="1" applyProtection="1"/>
    <xf numFmtId="0" fontId="0" fillId="0" borderId="3" xfId="0" applyBorder="1" applyAlignment="1" applyProtection="1">
      <alignment horizontal="left"/>
    </xf>
    <xf numFmtId="0" fontId="4" fillId="0" borderId="3" xfId="0" applyFont="1" applyBorder="1" applyAlignment="1" applyProtection="1">
      <alignment vertical="center"/>
    </xf>
    <xf numFmtId="0" fontId="4" fillId="0" borderId="0" xfId="0" applyFont="1" applyBorder="1" applyAlignment="1">
      <alignment horizontal="left" vertical="center" indent="1"/>
    </xf>
    <xf numFmtId="0" fontId="31" fillId="0" borderId="0" xfId="0" applyFont="1" applyBorder="1" applyAlignment="1">
      <alignment horizontal="left" vertical="center" indent="1"/>
    </xf>
    <xf numFmtId="0" fontId="0" fillId="0" borderId="0" xfId="0" applyBorder="1" applyAlignment="1">
      <alignment horizontal="center" vertical="center"/>
    </xf>
    <xf numFmtId="0" fontId="31" fillId="0" borderId="26" xfId="0" applyFont="1" applyBorder="1" applyAlignment="1">
      <alignment horizontal="left" vertical="center" inden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0" fontId="31" fillId="0" borderId="30" xfId="0" applyFont="1" applyBorder="1" applyAlignment="1">
      <alignment horizontal="left" vertical="center" indent="1"/>
    </xf>
    <xf numFmtId="0" fontId="47" fillId="0" borderId="31" xfId="0" applyFont="1" applyBorder="1" applyAlignment="1">
      <alignment horizontal="left" vertical="center" indent="1"/>
    </xf>
    <xf numFmtId="0" fontId="40" fillId="0" borderId="32" xfId="0" applyFont="1" applyBorder="1" applyAlignment="1">
      <alignment vertical="center"/>
    </xf>
    <xf numFmtId="0" fontId="31" fillId="0" borderId="33" xfId="0" applyFont="1" applyBorder="1" applyAlignment="1">
      <alignment horizontal="left" vertical="center" indent="1"/>
    </xf>
    <xf numFmtId="0" fontId="47" fillId="0" borderId="34" xfId="0" applyFont="1" applyBorder="1" applyAlignment="1">
      <alignment horizontal="center" vertical="center"/>
    </xf>
    <xf numFmtId="0" fontId="49" fillId="7" borderId="36" xfId="0" applyFont="1" applyFill="1" applyBorder="1" applyAlignment="1">
      <alignment horizontal="left" vertical="center" indent="1"/>
    </xf>
    <xf numFmtId="0" fontId="47" fillId="0" borderId="38" xfId="0" applyFont="1" applyBorder="1" applyAlignment="1">
      <alignment horizontal="center" vertical="center"/>
    </xf>
    <xf numFmtId="0" fontId="47" fillId="0" borderId="39" xfId="0" applyFont="1" applyBorder="1" applyAlignment="1">
      <alignment horizontal="center" vertical="center"/>
    </xf>
    <xf numFmtId="0" fontId="47" fillId="0" borderId="40" xfId="0" applyFont="1" applyBorder="1" applyAlignment="1">
      <alignment horizontal="center" vertical="center"/>
    </xf>
    <xf numFmtId="0" fontId="31" fillId="9" borderId="24" xfId="0" applyFont="1" applyFill="1" applyBorder="1" applyAlignment="1">
      <alignment horizontal="left" vertical="center" indent="1"/>
    </xf>
    <xf numFmtId="0" fontId="31" fillId="9" borderId="41" xfId="0" applyFont="1" applyFill="1" applyBorder="1" applyAlignment="1">
      <alignment horizontal="left" vertical="center" indent="1"/>
    </xf>
    <xf numFmtId="0" fontId="31" fillId="9" borderId="42" xfId="0" applyFont="1" applyFill="1" applyBorder="1" applyAlignment="1">
      <alignment horizontal="left" vertical="center" indent="1"/>
    </xf>
    <xf numFmtId="0" fontId="31" fillId="10" borderId="43" xfId="0" applyFont="1" applyFill="1" applyBorder="1" applyAlignment="1">
      <alignment horizontal="left" vertical="center" indent="1"/>
    </xf>
    <xf numFmtId="0" fontId="31" fillId="10" borderId="44" xfId="0" applyFont="1" applyFill="1" applyBorder="1" applyAlignment="1">
      <alignment horizontal="left" vertical="center" indent="1"/>
    </xf>
    <xf numFmtId="0" fontId="0" fillId="3" borderId="45" xfId="0" applyFill="1" applyBorder="1" applyAlignment="1">
      <alignment horizontal="center" vertical="center"/>
    </xf>
    <xf numFmtId="0" fontId="0" fillId="3" borderId="46" xfId="0" applyFill="1" applyBorder="1" applyAlignment="1">
      <alignment horizontal="center" vertical="center"/>
    </xf>
    <xf numFmtId="0" fontId="0" fillId="3" borderId="47" xfId="0" applyFill="1" applyBorder="1" applyAlignment="1">
      <alignment horizontal="center" vertical="center"/>
    </xf>
    <xf numFmtId="0" fontId="0" fillId="11" borderId="48" xfId="0" applyFill="1" applyBorder="1" applyAlignment="1">
      <alignment horizontal="center" vertical="center"/>
    </xf>
    <xf numFmtId="0" fontId="0" fillId="11" borderId="49" xfId="0" applyFill="1" applyBorder="1" applyAlignment="1">
      <alignment horizontal="center" vertical="center"/>
    </xf>
    <xf numFmtId="0" fontId="0" fillId="11" borderId="50" xfId="0" applyFill="1" applyBorder="1" applyAlignment="1">
      <alignment horizontal="center" vertical="center"/>
    </xf>
    <xf numFmtId="0" fontId="0" fillId="3" borderId="51" xfId="0" applyFill="1" applyBorder="1" applyAlignment="1">
      <alignment horizontal="center" vertical="center"/>
    </xf>
    <xf numFmtId="0" fontId="0" fillId="3" borderId="52" xfId="0" applyFill="1" applyBorder="1" applyAlignment="1">
      <alignment horizontal="center" vertical="center"/>
    </xf>
    <xf numFmtId="0" fontId="0" fillId="11" borderId="53" xfId="0" applyFill="1" applyBorder="1" applyAlignment="1">
      <alignment horizontal="center" vertical="center"/>
    </xf>
    <xf numFmtId="0" fontId="0" fillId="11" borderId="54" xfId="0" applyFill="1" applyBorder="1" applyAlignment="1">
      <alignment horizontal="center" vertical="center"/>
    </xf>
    <xf numFmtId="0" fontId="48" fillId="8" borderId="55" xfId="0" applyFont="1" applyFill="1" applyBorder="1" applyAlignment="1">
      <alignment horizontal="left" vertical="center" indent="1"/>
    </xf>
    <xf numFmtId="0" fontId="0" fillId="11" borderId="56" xfId="0" applyFill="1" applyBorder="1" applyAlignment="1">
      <alignment horizontal="center" vertical="center"/>
    </xf>
    <xf numFmtId="0" fontId="47" fillId="0" borderId="31" xfId="0" applyFont="1" applyFill="1" applyBorder="1" applyAlignment="1">
      <alignment horizontal="left" vertical="center"/>
    </xf>
    <xf numFmtId="0" fontId="40" fillId="0" borderId="32" xfId="0" applyFont="1" applyBorder="1" applyAlignment="1">
      <alignment horizontal="center" vertical="center"/>
    </xf>
    <xf numFmtId="0" fontId="0" fillId="0" borderId="0" xfId="0" applyBorder="1" applyAlignment="1">
      <alignment vertical="center"/>
    </xf>
    <xf numFmtId="0" fontId="50" fillId="0" borderId="58" xfId="0" applyFont="1" applyBorder="1" applyAlignment="1">
      <alignment horizontal="center" vertical="center"/>
    </xf>
    <xf numFmtId="0" fontId="50" fillId="0" borderId="59" xfId="0" applyFont="1" applyBorder="1" applyAlignment="1">
      <alignment horizontal="center" vertical="center"/>
    </xf>
    <xf numFmtId="0" fontId="31" fillId="0" borderId="60" xfId="0" applyFont="1" applyBorder="1" applyAlignment="1">
      <alignment horizontal="left" vertical="center"/>
    </xf>
    <xf numFmtId="0" fontId="31" fillId="0" borderId="26" xfId="0" applyFont="1" applyBorder="1" applyAlignment="1">
      <alignment horizontal="left" vertical="center"/>
    </xf>
    <xf numFmtId="0" fontId="31" fillId="9" borderId="0" xfId="0" applyFont="1" applyFill="1" applyBorder="1" applyAlignment="1">
      <alignment horizontal="left" vertical="center"/>
    </xf>
    <xf numFmtId="0" fontId="31" fillId="10" borderId="57" xfId="0" applyFont="1" applyFill="1" applyBorder="1" applyAlignment="1">
      <alignment horizontal="left" vertical="center"/>
    </xf>
    <xf numFmtId="0" fontId="47" fillId="0" borderId="0" xfId="0" applyFont="1" applyFill="1" applyBorder="1" applyAlignment="1">
      <alignment horizontal="center" vertical="center"/>
    </xf>
    <xf numFmtId="0" fontId="0" fillId="0" borderId="0" xfId="0" applyFill="1" applyBorder="1" applyAlignment="1">
      <alignment horizontal="center" vertical="center"/>
    </xf>
    <xf numFmtId="0" fontId="50" fillId="0" borderId="0" xfId="0" applyFont="1" applyFill="1" applyBorder="1" applyAlignment="1">
      <alignment horizontal="center" vertical="center"/>
    </xf>
    <xf numFmtId="0" fontId="51" fillId="9" borderId="61" xfId="0" applyFont="1" applyFill="1" applyBorder="1" applyAlignment="1">
      <alignment horizontal="center" vertical="center"/>
    </xf>
    <xf numFmtId="0" fontId="51" fillId="10" borderId="62" xfId="0" applyFont="1" applyFill="1" applyBorder="1" applyAlignment="1">
      <alignment horizontal="center" vertical="center"/>
    </xf>
    <xf numFmtId="0" fontId="47" fillId="0" borderId="61" xfId="0" applyFont="1" applyBorder="1" applyAlignment="1">
      <alignment horizontal="center" vertical="center"/>
    </xf>
    <xf numFmtId="0" fontId="0" fillId="3" borderId="63" xfId="0" applyFill="1" applyBorder="1" applyAlignment="1">
      <alignment horizontal="center" vertical="center"/>
    </xf>
    <xf numFmtId="0" fontId="0" fillId="11" borderId="64" xfId="0" applyFill="1" applyBorder="1" applyAlignment="1">
      <alignment horizontal="center" vertical="center"/>
    </xf>
    <xf numFmtId="0" fontId="50" fillId="0" borderId="65" xfId="0" applyFont="1" applyBorder="1" applyAlignment="1">
      <alignment horizontal="center" vertical="center"/>
    </xf>
    <xf numFmtId="0" fontId="0" fillId="0" borderId="66" xfId="0" applyBorder="1" applyAlignment="1">
      <alignment horizontal="center" vertical="center"/>
    </xf>
    <xf numFmtId="3" fontId="0" fillId="0" borderId="0" xfId="0" applyNumberFormat="1" applyBorder="1" applyAlignment="1">
      <alignment vertical="center"/>
    </xf>
    <xf numFmtId="0" fontId="53" fillId="0" borderId="82" xfId="0" applyFont="1" applyBorder="1" applyAlignment="1">
      <alignment horizontal="center" vertical="center"/>
    </xf>
    <xf numFmtId="0" fontId="53" fillId="0" borderId="83" xfId="0" applyFont="1" applyBorder="1" applyAlignment="1">
      <alignment horizontal="center" vertical="center"/>
    </xf>
    <xf numFmtId="0" fontId="53" fillId="0" borderId="84" xfId="0" applyFont="1" applyBorder="1" applyAlignment="1">
      <alignment horizontal="center" vertical="center"/>
    </xf>
    <xf numFmtId="0" fontId="19" fillId="0" borderId="0" xfId="4" applyFont="1" applyBorder="1" applyAlignment="1" applyProtection="1">
      <alignment horizontal="left" vertical="top" indent="1"/>
    </xf>
    <xf numFmtId="0" fontId="12" fillId="2" borderId="0" xfId="0" applyFont="1" applyFill="1" applyProtection="1"/>
    <xf numFmtId="0" fontId="11" fillId="2" borderId="0" xfId="0" applyFont="1" applyFill="1" applyBorder="1" applyAlignment="1" applyProtection="1">
      <alignment horizontal="centerContinuous"/>
    </xf>
    <xf numFmtId="0" fontId="0" fillId="14" borderId="0" xfId="0" applyFill="1" applyProtection="1"/>
    <xf numFmtId="0" fontId="0" fillId="14" borderId="0" xfId="0" applyFill="1" applyBorder="1" applyProtection="1"/>
    <xf numFmtId="0" fontId="16" fillId="0" borderId="5" xfId="0" quotePrefix="1" applyFont="1" applyFill="1" applyBorder="1" applyAlignment="1" applyProtection="1">
      <alignment horizontal="center" vertical="center" wrapText="1"/>
    </xf>
    <xf numFmtId="0" fontId="59" fillId="2" borderId="0" xfId="0" applyFont="1" applyFill="1" applyProtection="1"/>
    <xf numFmtId="0" fontId="2" fillId="2" borderId="0" xfId="0" applyFont="1" applyFill="1" applyProtection="1"/>
    <xf numFmtId="0" fontId="18" fillId="2" borderId="0" xfId="0" applyFont="1" applyFill="1" applyAlignment="1" applyProtection="1">
      <alignment horizontal="right"/>
    </xf>
    <xf numFmtId="0" fontId="59" fillId="2" borderId="0" xfId="0" applyFont="1" applyFill="1" applyBorder="1" applyProtection="1"/>
    <xf numFmtId="0" fontId="29" fillId="0" borderId="9" xfId="0" applyFont="1" applyBorder="1" applyAlignment="1">
      <alignment horizontal="center" vertical="center"/>
    </xf>
    <xf numFmtId="0" fontId="0" fillId="0" borderId="3" xfId="0" applyBorder="1" applyAlignment="1" applyProtection="1">
      <alignment horizontal="center" vertical="center"/>
    </xf>
    <xf numFmtId="0" fontId="4" fillId="0" borderId="13" xfId="0" applyFont="1" applyBorder="1" applyAlignment="1" applyProtection="1">
      <alignment vertical="center"/>
    </xf>
    <xf numFmtId="0" fontId="41" fillId="0" borderId="0" xfId="4" applyFont="1" applyBorder="1" applyAlignment="1" applyProtection="1">
      <alignment horizontal="left" vertical="top" indent="1"/>
    </xf>
    <xf numFmtId="0" fontId="12" fillId="0" borderId="0" xfId="0" applyFont="1" applyBorder="1" applyAlignment="1" applyProtection="1">
      <alignment horizontal="left" vertical="top" indent="1"/>
    </xf>
    <xf numFmtId="0" fontId="0" fillId="0" borderId="0" xfId="0" applyBorder="1" applyAlignment="1">
      <alignment horizontal="left" indent="1"/>
    </xf>
    <xf numFmtId="0" fontId="12" fillId="0" borderId="0" xfId="0" applyFont="1" applyBorder="1" applyAlignment="1" applyProtection="1">
      <alignment horizontal="center"/>
    </xf>
    <xf numFmtId="0" fontId="0" fillId="0" borderId="15" xfId="0" applyFill="1" applyBorder="1" applyProtection="1"/>
    <xf numFmtId="0" fontId="0" fillId="0" borderId="18" xfId="0" applyFill="1" applyBorder="1" applyProtection="1"/>
    <xf numFmtId="0" fontId="11" fillId="0" borderId="20" xfId="4" applyFont="1" applyBorder="1" applyAlignment="1" applyProtection="1">
      <alignment horizontal="left" vertical="top" indent="1"/>
    </xf>
    <xf numFmtId="0" fontId="11" fillId="0" borderId="14" xfId="0" applyFont="1" applyBorder="1" applyAlignment="1" applyProtection="1">
      <alignment vertical="top" wrapText="1"/>
    </xf>
    <xf numFmtId="0" fontId="11" fillId="0" borderId="18" xfId="0" applyFont="1" applyBorder="1" applyAlignment="1" applyProtection="1">
      <alignment vertical="top" wrapText="1"/>
    </xf>
    <xf numFmtId="0" fontId="11" fillId="0" borderId="9" xfId="0" applyFont="1" applyBorder="1" applyAlignment="1" applyProtection="1">
      <alignment vertical="top" wrapText="1"/>
    </xf>
    <xf numFmtId="0" fontId="42" fillId="0" borderId="0" xfId="0" applyFont="1"/>
    <xf numFmtId="0" fontId="71" fillId="0" borderId="0" xfId="0" applyFont="1"/>
    <xf numFmtId="0" fontId="51" fillId="9" borderId="0" xfId="0" applyFont="1" applyFill="1" applyBorder="1" applyAlignment="1" applyProtection="1">
      <alignment horizontal="center" vertical="center"/>
    </xf>
    <xf numFmtId="0" fontId="51" fillId="10" borderId="57" xfId="0" applyFont="1" applyFill="1" applyBorder="1" applyAlignment="1" applyProtection="1">
      <alignment horizontal="center" vertical="center"/>
    </xf>
    <xf numFmtId="0" fontId="48" fillId="8" borderId="37" xfId="0" applyFont="1" applyFill="1" applyBorder="1" applyAlignment="1" applyProtection="1">
      <alignment horizontal="left" vertical="center" indent="1"/>
    </xf>
    <xf numFmtId="0" fontId="49" fillId="7" borderId="0" xfId="0" applyFont="1" applyFill="1" applyBorder="1" applyAlignment="1" applyProtection="1">
      <alignment horizontal="left" vertical="center" indent="1"/>
    </xf>
    <xf numFmtId="0" fontId="49" fillId="7" borderId="35" xfId="0" applyFont="1" applyFill="1" applyBorder="1" applyAlignment="1" applyProtection="1">
      <alignment horizontal="left" vertical="center" indent="1"/>
    </xf>
    <xf numFmtId="0" fontId="49" fillId="7" borderId="36" xfId="0" applyFont="1" applyFill="1" applyBorder="1" applyAlignment="1" applyProtection="1">
      <alignment horizontal="left" vertical="center" indent="1"/>
    </xf>
    <xf numFmtId="3" fontId="48" fillId="8" borderId="37" xfId="0" applyNumberFormat="1" applyFont="1" applyFill="1" applyBorder="1" applyAlignment="1" applyProtection="1">
      <alignment horizontal="left" vertical="center" indent="1"/>
    </xf>
    <xf numFmtId="0" fontId="1" fillId="0" borderId="0" xfId="0" applyFont="1"/>
    <xf numFmtId="0" fontId="81" fillId="0" borderId="0" xfId="0" applyFont="1"/>
    <xf numFmtId="0" fontId="1" fillId="0" borderId="196" xfId="0" applyFont="1" applyBorder="1"/>
    <xf numFmtId="0" fontId="0" fillId="0" borderId="196" xfId="0" applyBorder="1"/>
    <xf numFmtId="0" fontId="1" fillId="0" borderId="0" xfId="0" applyFont="1" applyAlignment="1">
      <alignment vertical="top"/>
    </xf>
    <xf numFmtId="0" fontId="11" fillId="0" borderId="0" xfId="0" applyFont="1" applyAlignment="1">
      <alignment horizontal="left" vertical="top"/>
    </xf>
    <xf numFmtId="0" fontId="63" fillId="19" borderId="91" xfId="3" applyFont="1" applyFill="1" applyBorder="1" applyAlignment="1" applyProtection="1">
      <alignment horizontal="left" vertical="center"/>
    </xf>
    <xf numFmtId="0" fontId="0" fillId="0" borderId="222" xfId="0" applyBorder="1" applyProtection="1"/>
    <xf numFmtId="0" fontId="90" fillId="19" borderId="89" xfId="3" applyFont="1" applyFill="1" applyBorder="1" applyAlignment="1" applyProtection="1">
      <alignment horizontal="left" vertical="center"/>
    </xf>
    <xf numFmtId="0" fontId="0" fillId="0" borderId="223" xfId="0" applyBorder="1" applyProtection="1"/>
    <xf numFmtId="0" fontId="0" fillId="0" borderId="223" xfId="0" applyFill="1" applyBorder="1" applyProtection="1"/>
    <xf numFmtId="0" fontId="63" fillId="19" borderId="20" xfId="3" applyFont="1" applyFill="1" applyBorder="1" applyAlignment="1" applyProtection="1">
      <alignment horizontal="left" vertical="center"/>
    </xf>
    <xf numFmtId="0" fontId="35" fillId="0" borderId="0" xfId="0" applyFont="1" applyBorder="1" applyAlignment="1" applyProtection="1">
      <alignment vertical="top" wrapText="1"/>
    </xf>
    <xf numFmtId="0" fontId="11" fillId="0" borderId="0" xfId="0" applyFont="1" applyBorder="1" applyAlignment="1" applyProtection="1">
      <alignment wrapText="1"/>
    </xf>
    <xf numFmtId="0" fontId="0" fillId="0" borderId="0" xfId="0" applyAlignment="1" applyProtection="1">
      <alignment vertical="center"/>
    </xf>
    <xf numFmtId="0" fontId="0" fillId="0" borderId="0" xfId="0" applyBorder="1" applyAlignment="1" applyProtection="1">
      <alignment vertical="center"/>
    </xf>
    <xf numFmtId="0" fontId="6" fillId="0" borderId="0" xfId="0" applyFont="1" applyProtection="1"/>
    <xf numFmtId="0" fontId="11" fillId="0" borderId="0" xfId="4" applyFont="1" applyBorder="1" applyAlignment="1" applyProtection="1">
      <alignment horizontal="left" vertical="top" indent="1"/>
    </xf>
    <xf numFmtId="0" fontId="6" fillId="0" borderId="0" xfId="6" applyFont="1" applyProtection="1"/>
    <xf numFmtId="0" fontId="20" fillId="2" borderId="0" xfId="0" applyFont="1" applyFill="1" applyProtection="1">
      <protection hidden="1"/>
    </xf>
    <xf numFmtId="0" fontId="20" fillId="2" borderId="196" xfId="0" applyFont="1" applyFill="1" applyBorder="1" applyProtection="1">
      <protection hidden="1"/>
    </xf>
    <xf numFmtId="0" fontId="20" fillId="2" borderId="3" xfId="0" applyFont="1" applyFill="1" applyBorder="1" applyProtection="1">
      <protection hidden="1"/>
    </xf>
    <xf numFmtId="0" fontId="20" fillId="0" borderId="0" xfId="0" applyFont="1" applyProtection="1">
      <protection hidden="1"/>
    </xf>
    <xf numFmtId="0" fontId="23" fillId="2" borderId="0" xfId="0" applyFont="1" applyFill="1" applyBorder="1" applyAlignment="1" applyProtection="1">
      <alignment horizontal="left"/>
      <protection hidden="1"/>
    </xf>
    <xf numFmtId="0" fontId="20" fillId="2" borderId="0" xfId="0" applyFont="1" applyFill="1" applyAlignment="1" applyProtection="1">
      <alignment vertical="center"/>
      <protection hidden="1"/>
    </xf>
    <xf numFmtId="0" fontId="23" fillId="2" borderId="0" xfId="0" applyFont="1" applyFill="1" applyBorder="1" applyAlignment="1" applyProtection="1">
      <alignment horizontal="left" vertical="center"/>
      <protection hidden="1"/>
    </xf>
    <xf numFmtId="0" fontId="20" fillId="2" borderId="3" xfId="0" applyFont="1" applyFill="1" applyBorder="1" applyAlignment="1" applyProtection="1">
      <alignment vertical="center"/>
      <protection hidden="1"/>
    </xf>
    <xf numFmtId="0" fontId="20" fillId="0" borderId="0" xfId="0" applyFont="1" applyFill="1" applyAlignment="1" applyProtection="1">
      <alignment vertical="center"/>
      <protection hidden="1"/>
    </xf>
    <xf numFmtId="0" fontId="24" fillId="2" borderId="0" xfId="0" applyFont="1" applyFill="1" applyBorder="1" applyAlignment="1" applyProtection="1">
      <alignment horizontal="centerContinuous"/>
      <protection hidden="1"/>
    </xf>
    <xf numFmtId="0" fontId="22" fillId="2" borderId="0" xfId="0" applyFont="1" applyFill="1" applyBorder="1" applyAlignment="1" applyProtection="1">
      <alignment horizontal="centerContinuous"/>
      <protection hidden="1"/>
    </xf>
    <xf numFmtId="0" fontId="20" fillId="0" borderId="0" xfId="0" applyFont="1" applyFill="1" applyProtection="1">
      <protection hidden="1"/>
    </xf>
    <xf numFmtId="0" fontId="20" fillId="0" borderId="10" xfId="0" applyFont="1" applyFill="1" applyBorder="1" applyProtection="1">
      <protection hidden="1"/>
    </xf>
    <xf numFmtId="0" fontId="20" fillId="0" borderId="11" xfId="0" applyFont="1" applyFill="1" applyBorder="1" applyProtection="1">
      <protection hidden="1"/>
    </xf>
    <xf numFmtId="0" fontId="20" fillId="0" borderId="13" xfId="0" applyFont="1" applyFill="1" applyBorder="1" applyProtection="1">
      <protection hidden="1"/>
    </xf>
    <xf numFmtId="0" fontId="69" fillId="19" borderId="89" xfId="3" applyFont="1" applyFill="1" applyBorder="1" applyAlignment="1" applyProtection="1">
      <alignment vertical="center"/>
      <protection hidden="1"/>
    </xf>
    <xf numFmtId="0" fontId="69" fillId="19" borderId="91" xfId="3" applyFont="1" applyFill="1" applyBorder="1" applyAlignment="1" applyProtection="1">
      <alignment vertical="center"/>
      <protection hidden="1"/>
    </xf>
    <xf numFmtId="0" fontId="69" fillId="19" borderId="212" xfId="3" applyFont="1" applyFill="1" applyBorder="1" applyAlignment="1" applyProtection="1">
      <alignment vertical="center"/>
      <protection hidden="1"/>
    </xf>
    <xf numFmtId="0" fontId="69" fillId="19" borderId="213" xfId="3" applyFont="1" applyFill="1" applyBorder="1" applyAlignment="1" applyProtection="1">
      <alignment horizontal="left" vertical="center"/>
      <protection hidden="1"/>
    </xf>
    <xf numFmtId="0" fontId="0" fillId="0" borderId="0" xfId="0" applyAlignment="1" applyProtection="1">
      <protection hidden="1"/>
    </xf>
    <xf numFmtId="0" fontId="21" fillId="2" borderId="11" xfId="0" applyFont="1" applyFill="1" applyBorder="1" applyAlignment="1" applyProtection="1">
      <alignment horizontal="centerContinuous"/>
      <protection hidden="1"/>
    </xf>
    <xf numFmtId="0" fontId="21" fillId="2" borderId="0" xfId="0" applyFont="1" applyFill="1" applyBorder="1" applyAlignment="1" applyProtection="1">
      <alignment horizontal="centerContinuous"/>
      <protection hidden="1"/>
    </xf>
    <xf numFmtId="0" fontId="4" fillId="2" borderId="0" xfId="0" applyFont="1" applyFill="1" applyBorder="1" applyAlignment="1" applyProtection="1">
      <alignment horizontal="centerContinuous"/>
      <protection hidden="1"/>
    </xf>
    <xf numFmtId="0" fontId="20" fillId="2" borderId="0" xfId="0" applyFont="1" applyFill="1" applyBorder="1" applyAlignment="1" applyProtection="1">
      <alignment horizontal="centerContinuous"/>
      <protection hidden="1"/>
    </xf>
    <xf numFmtId="0" fontId="21" fillId="2" borderId="0" xfId="0" applyFont="1" applyFill="1" applyBorder="1" applyAlignment="1" applyProtection="1">
      <alignment readingOrder="1"/>
      <protection hidden="1"/>
    </xf>
    <xf numFmtId="0" fontId="0" fillId="2" borderId="0" xfId="0" applyFill="1" applyAlignment="1" applyProtection="1">
      <alignment readingOrder="1"/>
      <protection hidden="1"/>
    </xf>
    <xf numFmtId="0" fontId="20" fillId="0" borderId="7" xfId="0" applyFont="1" applyFill="1" applyBorder="1" applyProtection="1">
      <protection hidden="1"/>
    </xf>
    <xf numFmtId="0" fontId="20" fillId="0" borderId="3" xfId="0" applyFont="1" applyFill="1" applyBorder="1" applyProtection="1">
      <protection hidden="1"/>
    </xf>
    <xf numFmtId="0" fontId="21" fillId="2" borderId="8" xfId="0" applyFont="1" applyFill="1" applyBorder="1" applyAlignment="1" applyProtection="1">
      <alignment horizontal="centerContinuous"/>
      <protection hidden="1"/>
    </xf>
    <xf numFmtId="0" fontId="20" fillId="2" borderId="3" xfId="0" applyFont="1" applyFill="1" applyBorder="1" applyAlignment="1" applyProtection="1">
      <alignment horizontal="left"/>
      <protection hidden="1"/>
    </xf>
    <xf numFmtId="0" fontId="20" fillId="0" borderId="9" xfId="0" applyFont="1" applyFill="1" applyBorder="1" applyProtection="1">
      <protection hidden="1"/>
    </xf>
    <xf numFmtId="0" fontId="21" fillId="2" borderId="14" xfId="0" applyFont="1" applyFill="1" applyBorder="1" applyAlignment="1" applyProtection="1">
      <alignment horizontal="centerContinuous"/>
      <protection hidden="1"/>
    </xf>
    <xf numFmtId="0" fontId="68" fillId="2" borderId="0" xfId="6" applyFont="1" applyFill="1" applyBorder="1" applyAlignment="1" applyProtection="1">
      <alignment horizontal="right" indent="1" readingOrder="1"/>
      <protection hidden="1"/>
    </xf>
    <xf numFmtId="0" fontId="27" fillId="2" borderId="0" xfId="0" applyFont="1" applyFill="1" applyBorder="1" applyAlignment="1" applyProtection="1">
      <alignment horizontal="left" readingOrder="1"/>
      <protection hidden="1"/>
    </xf>
    <xf numFmtId="0" fontId="7" fillId="0" borderId="10" xfId="0" applyFont="1" applyFill="1" applyBorder="1" applyProtection="1">
      <protection hidden="1"/>
    </xf>
    <xf numFmtId="0" fontId="7" fillId="0" borderId="80" xfId="0" applyFont="1" applyFill="1" applyBorder="1" applyProtection="1">
      <protection hidden="1"/>
    </xf>
    <xf numFmtId="0" fontId="20" fillId="0" borderId="12" xfId="0" applyFont="1" applyFill="1" applyBorder="1" applyProtection="1">
      <protection hidden="1"/>
    </xf>
    <xf numFmtId="0" fontId="20" fillId="2" borderId="0" xfId="0" applyFont="1" applyFill="1" applyAlignment="1" applyProtection="1">
      <alignment horizontal="left"/>
      <protection hidden="1"/>
    </xf>
    <xf numFmtId="0" fontId="6" fillId="2" borderId="0" xfId="0" applyFont="1" applyFill="1" applyProtection="1">
      <protection hidden="1"/>
    </xf>
    <xf numFmtId="0" fontId="20" fillId="0" borderId="10" xfId="0" applyFont="1" applyBorder="1" applyProtection="1">
      <protection hidden="1"/>
    </xf>
    <xf numFmtId="0" fontId="20" fillId="0" borderId="11" xfId="0" applyFont="1" applyBorder="1" applyProtection="1">
      <protection hidden="1"/>
    </xf>
    <xf numFmtId="49" fontId="3" fillId="0" borderId="81" xfId="0" applyNumberFormat="1" applyFont="1" applyBorder="1" applyAlignment="1" applyProtection="1">
      <alignment horizontal="center" vertical="center"/>
      <protection locked="0" hidden="1"/>
    </xf>
    <xf numFmtId="49" fontId="11" fillId="2" borderId="81" xfId="0" applyNumberFormat="1" applyFont="1" applyFill="1" applyBorder="1" applyAlignment="1" applyProtection="1">
      <alignment horizontal="center" vertical="center"/>
      <protection locked="0" hidden="1"/>
    </xf>
    <xf numFmtId="0" fontId="79" fillId="0" borderId="6" xfId="0" applyFont="1" applyBorder="1" applyAlignment="1" applyProtection="1">
      <alignment vertical="top" wrapText="1"/>
      <protection hidden="1"/>
    </xf>
    <xf numFmtId="0" fontId="79" fillId="0" borderId="15" xfId="0" applyFont="1" applyBorder="1" applyAlignment="1" applyProtection="1">
      <alignment vertical="top" wrapText="1"/>
      <protection hidden="1"/>
    </xf>
    <xf numFmtId="0" fontId="79" fillId="0" borderId="4" xfId="0" applyFont="1" applyBorder="1" applyAlignment="1" applyProtection="1">
      <alignment vertical="top" wrapText="1"/>
      <protection hidden="1"/>
    </xf>
    <xf numFmtId="0" fontId="12" fillId="2" borderId="0" xfId="0" applyFont="1" applyFill="1" applyAlignment="1" applyProtection="1">
      <alignment vertical="center" wrapText="1"/>
      <protection hidden="1"/>
    </xf>
    <xf numFmtId="0" fontId="37" fillId="2" borderId="191" xfId="6" applyFont="1" applyFill="1" applyBorder="1" applyProtection="1">
      <protection hidden="1"/>
    </xf>
    <xf numFmtId="0" fontId="12" fillId="0" borderId="3" xfId="0" applyFont="1" applyBorder="1" applyAlignment="1" applyProtection="1">
      <alignment vertical="center" wrapText="1"/>
      <protection hidden="1"/>
    </xf>
    <xf numFmtId="0" fontId="12" fillId="2" borderId="3" xfId="0" applyFont="1" applyFill="1" applyBorder="1" applyAlignment="1" applyProtection="1">
      <alignment vertical="center" wrapText="1"/>
      <protection hidden="1"/>
    </xf>
    <xf numFmtId="0" fontId="12" fillId="2" borderId="8" xfId="0" applyFont="1" applyFill="1" applyBorder="1" applyAlignment="1" applyProtection="1">
      <alignment vertical="center" wrapText="1"/>
      <protection hidden="1"/>
    </xf>
    <xf numFmtId="0" fontId="12" fillId="0" borderId="0" xfId="0" applyFont="1" applyAlignment="1" applyProtection="1">
      <alignment vertical="center" wrapText="1"/>
      <protection hidden="1"/>
    </xf>
    <xf numFmtId="0" fontId="70" fillId="2" borderId="0" xfId="6" applyFont="1" applyFill="1" applyBorder="1" applyAlignment="1" applyProtection="1">
      <protection hidden="1"/>
    </xf>
    <xf numFmtId="0" fontId="12" fillId="0" borderId="13" xfId="0" applyFont="1" applyBorder="1" applyAlignment="1" applyProtection="1">
      <alignment vertical="center" wrapText="1"/>
      <protection hidden="1"/>
    </xf>
    <xf numFmtId="0" fontId="12" fillId="0" borderId="7" xfId="0" applyFont="1" applyBorder="1" applyAlignment="1" applyProtection="1">
      <alignment vertical="center" wrapText="1"/>
      <protection hidden="1"/>
    </xf>
    <xf numFmtId="0" fontId="12" fillId="2" borderId="5" xfId="0" applyFont="1" applyFill="1" applyBorder="1" applyAlignment="1" applyProtection="1">
      <alignment vertical="center" wrapText="1"/>
      <protection hidden="1"/>
    </xf>
    <xf numFmtId="0" fontId="12" fillId="2" borderId="202" xfId="6" applyFont="1" applyFill="1" applyBorder="1" applyAlignment="1" applyProtection="1">
      <alignment wrapText="1"/>
      <protection hidden="1"/>
    </xf>
    <xf numFmtId="0" fontId="1" fillId="0" borderId="202" xfId="6" applyBorder="1" applyAlignment="1" applyProtection="1">
      <alignment wrapText="1"/>
      <protection hidden="1"/>
    </xf>
    <xf numFmtId="0" fontId="12" fillId="0" borderId="202" xfId="6" applyFont="1" applyBorder="1" applyAlignment="1" applyProtection="1">
      <alignment wrapText="1"/>
      <protection hidden="1"/>
    </xf>
    <xf numFmtId="0" fontId="12" fillId="0" borderId="203" xfId="6" applyFont="1" applyBorder="1" applyAlignment="1" applyProtection="1">
      <alignment wrapText="1"/>
      <protection hidden="1"/>
    </xf>
    <xf numFmtId="0" fontId="37" fillId="2" borderId="0" xfId="0" applyFont="1" applyFill="1" applyProtection="1">
      <protection hidden="1"/>
    </xf>
    <xf numFmtId="0" fontId="37" fillId="2" borderId="3" xfId="0" applyFont="1" applyFill="1" applyBorder="1" applyProtection="1">
      <protection hidden="1"/>
    </xf>
    <xf numFmtId="0" fontId="37" fillId="0" borderId="0" xfId="0" applyFont="1" applyProtection="1">
      <protection hidden="1"/>
    </xf>
    <xf numFmtId="0" fontId="67" fillId="0" borderId="0" xfId="6" applyFont="1" applyBorder="1" applyAlignment="1" applyProtection="1">
      <protection hidden="1"/>
    </xf>
    <xf numFmtId="0" fontId="37" fillId="2" borderId="0" xfId="6" applyFont="1" applyFill="1" applyBorder="1" applyProtection="1">
      <protection hidden="1"/>
    </xf>
    <xf numFmtId="0" fontId="26" fillId="2" borderId="0" xfId="0" applyFont="1" applyFill="1" applyBorder="1" applyAlignment="1" applyProtection="1">
      <protection hidden="1"/>
    </xf>
    <xf numFmtId="0" fontId="95" fillId="2" borderId="0" xfId="0" applyFont="1" applyFill="1" applyAlignment="1" applyProtection="1">
      <alignment horizontal="center"/>
      <protection hidden="1"/>
    </xf>
    <xf numFmtId="0" fontId="35" fillId="12" borderId="73" xfId="0" applyFont="1" applyFill="1" applyBorder="1" applyAlignment="1" applyProtection="1">
      <alignment horizontal="center" vertical="top"/>
      <protection hidden="1"/>
    </xf>
    <xf numFmtId="0" fontId="20" fillId="2" borderId="0" xfId="0" applyFont="1" applyFill="1" applyBorder="1" applyAlignment="1" applyProtection="1">
      <alignment horizontal="center"/>
      <protection hidden="1"/>
    </xf>
    <xf numFmtId="0" fontId="7" fillId="6" borderId="75" xfId="0" applyFont="1" applyFill="1" applyBorder="1" applyAlignment="1" applyProtection="1">
      <alignment horizontal="center" vertical="center"/>
      <protection hidden="1"/>
    </xf>
    <xf numFmtId="0" fontId="61" fillId="2" borderId="3" xfId="0" applyFont="1" applyFill="1" applyBorder="1" applyProtection="1">
      <protection hidden="1"/>
    </xf>
    <xf numFmtId="0" fontId="7" fillId="6" borderId="76" xfId="0" applyFont="1" applyFill="1" applyBorder="1" applyAlignment="1" applyProtection="1">
      <alignment horizontal="center" vertical="center"/>
      <protection hidden="1"/>
    </xf>
    <xf numFmtId="0" fontId="61" fillId="2" borderId="3" xfId="0" applyFont="1" applyFill="1" applyBorder="1" applyAlignment="1" applyProtection="1">
      <alignment vertical="top"/>
      <protection hidden="1"/>
    </xf>
    <xf numFmtId="0" fontId="20" fillId="2" borderId="0" xfId="0" applyFont="1" applyFill="1" applyBorder="1" applyProtection="1">
      <protection hidden="1"/>
    </xf>
    <xf numFmtId="0" fontId="7" fillId="6" borderId="77" xfId="0" applyFont="1" applyFill="1" applyBorder="1" applyAlignment="1" applyProtection="1">
      <alignment horizontal="center" vertical="center"/>
      <protection hidden="1"/>
    </xf>
    <xf numFmtId="0" fontId="7" fillId="6" borderId="78" xfId="0" applyFont="1" applyFill="1" applyBorder="1" applyAlignment="1" applyProtection="1">
      <alignment horizontal="center" vertical="center"/>
      <protection hidden="1"/>
    </xf>
    <xf numFmtId="0" fontId="7" fillId="6" borderId="79" xfId="0" applyFont="1" applyFill="1" applyBorder="1" applyAlignment="1" applyProtection="1">
      <alignment horizontal="center" vertical="center"/>
      <protection hidden="1"/>
    </xf>
    <xf numFmtId="0" fontId="14" fillId="6" borderId="74" xfId="0" applyFont="1" applyFill="1" applyBorder="1" applyAlignment="1" applyProtection="1">
      <alignment horizontal="center" vertical="center"/>
      <protection hidden="1"/>
    </xf>
    <xf numFmtId="0" fontId="5" fillId="2" borderId="0" xfId="0" applyFont="1" applyFill="1" applyProtection="1">
      <protection hidden="1"/>
    </xf>
    <xf numFmtId="0" fontId="5" fillId="2" borderId="0" xfId="0" applyFont="1" applyFill="1" applyAlignment="1" applyProtection="1">
      <protection hidden="1"/>
    </xf>
    <xf numFmtId="0" fontId="5" fillId="2" borderId="0" xfId="0" applyFont="1" applyFill="1" applyBorder="1" applyAlignment="1" applyProtection="1">
      <protection hidden="1"/>
    </xf>
    <xf numFmtId="0" fontId="20" fillId="2" borderId="7" xfId="0" applyFont="1" applyFill="1" applyBorder="1" applyProtection="1">
      <protection hidden="1"/>
    </xf>
    <xf numFmtId="0" fontId="20" fillId="2" borderId="0" xfId="0" applyFont="1" applyFill="1" applyAlignment="1" applyProtection="1">
      <alignment wrapText="1"/>
      <protection hidden="1"/>
    </xf>
    <xf numFmtId="0" fontId="20" fillId="2" borderId="0" xfId="0" applyFont="1" applyFill="1" applyBorder="1" applyAlignment="1" applyProtection="1">
      <alignment wrapText="1"/>
      <protection hidden="1"/>
    </xf>
    <xf numFmtId="0" fontId="20" fillId="2" borderId="7" xfId="0" applyFont="1" applyFill="1" applyBorder="1" applyAlignment="1" applyProtection="1">
      <alignment wrapText="1"/>
      <protection hidden="1"/>
    </xf>
    <xf numFmtId="0" fontId="20" fillId="2" borderId="3" xfId="0" applyFont="1" applyFill="1" applyBorder="1" applyAlignment="1" applyProtection="1">
      <alignment wrapText="1"/>
      <protection hidden="1"/>
    </xf>
    <xf numFmtId="0" fontId="20" fillId="0" borderId="0" xfId="0" applyFont="1" applyAlignment="1" applyProtection="1">
      <alignment wrapText="1"/>
      <protection hidden="1"/>
    </xf>
    <xf numFmtId="0" fontId="25" fillId="2" borderId="0" xfId="0" applyFont="1" applyFill="1" applyAlignment="1" applyProtection="1">
      <alignment horizontal="center"/>
      <protection hidden="1"/>
    </xf>
    <xf numFmtId="0" fontId="20" fillId="0" borderId="0" xfId="0" applyFont="1" applyAlignment="1" applyProtection="1">
      <alignment vertical="center"/>
      <protection hidden="1"/>
    </xf>
    <xf numFmtId="0" fontId="20" fillId="2" borderId="0" xfId="0" applyFont="1" applyFill="1" applyAlignment="1" applyProtection="1">
      <protection hidden="1"/>
    </xf>
    <xf numFmtId="0" fontId="64" fillId="13" borderId="192" xfId="6" applyFont="1" applyFill="1" applyBorder="1" applyAlignment="1" applyProtection="1">
      <alignment horizontal="center"/>
      <protection hidden="1"/>
    </xf>
    <xf numFmtId="0" fontId="20" fillId="0" borderId="3" xfId="0" applyFont="1" applyBorder="1" applyProtection="1">
      <protection hidden="1"/>
    </xf>
    <xf numFmtId="0" fontId="0" fillId="2" borderId="4" xfId="0" applyFill="1" applyBorder="1" applyProtection="1">
      <protection hidden="1"/>
    </xf>
    <xf numFmtId="0" fontId="0" fillId="2" borderId="11" xfId="0" applyFill="1" applyBorder="1" applyProtection="1">
      <protection hidden="1"/>
    </xf>
    <xf numFmtId="0" fontId="0" fillId="2" borderId="12" xfId="0" applyFill="1" applyBorder="1" applyProtection="1">
      <protection hidden="1"/>
    </xf>
    <xf numFmtId="0" fontId="0" fillId="2" borderId="10" xfId="0" applyFill="1" applyBorder="1" applyProtection="1">
      <protection hidden="1"/>
    </xf>
    <xf numFmtId="0" fontId="0" fillId="2" borderId="0" xfId="0" applyFill="1" applyBorder="1" applyProtection="1">
      <protection hidden="1"/>
    </xf>
    <xf numFmtId="0" fontId="0" fillId="2" borderId="0" xfId="0" applyFill="1" applyProtection="1">
      <protection hidden="1"/>
    </xf>
    <xf numFmtId="0" fontId="0" fillId="0" borderId="0" xfId="0" applyProtection="1">
      <protection hidden="1"/>
    </xf>
    <xf numFmtId="0" fontId="0" fillId="2" borderId="7" xfId="0" applyFill="1" applyBorder="1" applyAlignment="1" applyProtection="1">
      <alignment vertical="center"/>
      <protection hidden="1"/>
    </xf>
    <xf numFmtId="0" fontId="0" fillId="0" borderId="3" xfId="0" applyFill="1" applyBorder="1" applyAlignment="1" applyProtection="1">
      <alignment vertical="center"/>
      <protection hidden="1"/>
    </xf>
    <xf numFmtId="0" fontId="0" fillId="0" borderId="4" xfId="0" applyFill="1" applyBorder="1" applyAlignment="1" applyProtection="1">
      <alignment vertical="center"/>
      <protection hidden="1"/>
    </xf>
    <xf numFmtId="0" fontId="0" fillId="0" borderId="6" xfId="0" applyFill="1" applyBorder="1" applyAlignment="1" applyProtection="1">
      <alignment vertical="center"/>
      <protection hidden="1"/>
    </xf>
    <xf numFmtId="0" fontId="0" fillId="2" borderId="0" xfId="0" applyFill="1" applyBorder="1" applyAlignment="1" applyProtection="1">
      <alignment vertical="center"/>
      <protection hidden="1"/>
    </xf>
    <xf numFmtId="0" fontId="0" fillId="2" borderId="0" xfId="0" applyFill="1" applyAlignment="1" applyProtection="1">
      <alignment vertical="center"/>
      <protection hidden="1"/>
    </xf>
    <xf numFmtId="0" fontId="0" fillId="0" borderId="0" xfId="0" applyAlignment="1" applyProtection="1">
      <alignment vertical="center"/>
      <protection hidden="1"/>
    </xf>
    <xf numFmtId="0" fontId="0" fillId="2" borderId="7" xfId="0" applyFill="1" applyBorder="1" applyProtection="1">
      <protection hidden="1"/>
    </xf>
    <xf numFmtId="0" fontId="0" fillId="2" borderId="6" xfId="0" applyFill="1" applyBorder="1" applyProtection="1">
      <protection hidden="1"/>
    </xf>
    <xf numFmtId="0" fontId="24" fillId="0" borderId="5" xfId="0" applyFont="1" applyFill="1" applyBorder="1" applyAlignment="1" applyProtection="1">
      <alignment horizontal="center" vertical="center"/>
      <protection hidden="1"/>
    </xf>
    <xf numFmtId="0" fontId="0" fillId="2" borderId="5" xfId="0" applyFill="1" applyBorder="1" applyProtection="1">
      <protection hidden="1"/>
    </xf>
    <xf numFmtId="0" fontId="21" fillId="0" borderId="4" xfId="0" applyFont="1" applyFill="1" applyBorder="1" applyAlignment="1" applyProtection="1">
      <alignment horizontal="centerContinuous"/>
      <protection hidden="1"/>
    </xf>
    <xf numFmtId="0" fontId="4" fillId="0" borderId="3" xfId="0" applyFont="1" applyFill="1" applyBorder="1" applyAlignment="1" applyProtection="1">
      <alignment horizontal="centerContinuous"/>
      <protection hidden="1"/>
    </xf>
    <xf numFmtId="0" fontId="5" fillId="2" borderId="0" xfId="0" applyFont="1" applyFill="1" applyBorder="1" applyAlignment="1" applyProtection="1">
      <alignment horizontal="centerContinuous"/>
      <protection hidden="1"/>
    </xf>
    <xf numFmtId="0" fontId="5" fillId="0" borderId="7" xfId="0" applyFont="1" applyFill="1" applyBorder="1" applyAlignment="1" applyProtection="1">
      <alignment horizontal="centerContinuous"/>
      <protection hidden="1"/>
    </xf>
    <xf numFmtId="0" fontId="0" fillId="0" borderId="8" xfId="0" applyFill="1" applyBorder="1" applyProtection="1">
      <protection hidden="1"/>
    </xf>
    <xf numFmtId="0" fontId="0" fillId="2" borderId="7" xfId="0" applyFill="1" applyBorder="1" applyAlignment="1" applyProtection="1">
      <alignment vertical="top"/>
      <protection hidden="1"/>
    </xf>
    <xf numFmtId="0" fontId="0" fillId="2" borderId="8" xfId="0" applyFill="1" applyBorder="1" applyAlignment="1" applyProtection="1">
      <alignment vertical="top"/>
      <protection hidden="1"/>
    </xf>
    <xf numFmtId="0" fontId="33" fillId="0" borderId="3" xfId="0" applyFont="1" applyFill="1" applyBorder="1" applyAlignment="1" applyProtection="1">
      <alignment horizontal="left" vertical="top"/>
      <protection hidden="1"/>
    </xf>
    <xf numFmtId="0" fontId="5" fillId="0" borderId="3" xfId="0" applyFont="1" applyBorder="1" applyAlignment="1" applyProtection="1">
      <alignment vertical="top"/>
      <protection hidden="1"/>
    </xf>
    <xf numFmtId="0" fontId="0" fillId="0" borderId="3" xfId="0" applyFill="1" applyBorder="1" applyAlignment="1" applyProtection="1">
      <alignment vertical="top"/>
      <protection hidden="1"/>
    </xf>
    <xf numFmtId="0" fontId="44" fillId="0" borderId="7" xfId="3" applyFont="1" applyFill="1" applyBorder="1" applyAlignment="1" applyProtection="1">
      <protection hidden="1"/>
    </xf>
    <xf numFmtId="0" fontId="44" fillId="0" borderId="8" xfId="3" applyFont="1" applyFill="1" applyBorder="1" applyAlignment="1" applyProtection="1">
      <protection hidden="1"/>
    </xf>
    <xf numFmtId="0" fontId="0" fillId="2" borderId="0" xfId="0" applyFill="1" applyBorder="1" applyAlignment="1" applyProtection="1">
      <alignment vertical="top"/>
      <protection hidden="1"/>
    </xf>
    <xf numFmtId="0" fontId="0" fillId="2" borderId="0" xfId="0" applyFill="1" applyAlignment="1" applyProtection="1">
      <alignment vertical="top"/>
      <protection hidden="1"/>
    </xf>
    <xf numFmtId="0" fontId="0" fillId="0" borderId="0" xfId="0" applyAlignment="1" applyProtection="1">
      <alignment vertical="top"/>
      <protection hidden="1"/>
    </xf>
    <xf numFmtId="0" fontId="0" fillId="2" borderId="3" xfId="0" applyFill="1" applyBorder="1" applyProtection="1">
      <protection hidden="1"/>
    </xf>
    <xf numFmtId="0" fontId="0" fillId="0" borderId="8" xfId="0" applyFill="1" applyBorder="1" applyAlignment="1" applyProtection="1">
      <protection hidden="1"/>
    </xf>
    <xf numFmtId="0" fontId="38" fillId="0" borderId="7" xfId="3" applyFont="1" applyFill="1" applyBorder="1" applyAlignment="1" applyProtection="1">
      <protection hidden="1"/>
    </xf>
    <xf numFmtId="0" fontId="38" fillId="0" borderId="8" xfId="3" applyFont="1" applyFill="1" applyBorder="1" applyAlignment="1" applyProtection="1">
      <protection hidden="1"/>
    </xf>
    <xf numFmtId="0" fontId="0" fillId="2" borderId="8" xfId="0" applyFill="1" applyBorder="1" applyProtection="1">
      <protection hidden="1"/>
    </xf>
    <xf numFmtId="0" fontId="32" fillId="0" borderId="7" xfId="3" applyFont="1" applyFill="1" applyBorder="1" applyAlignment="1" applyProtection="1">
      <alignment horizontal="left" vertical="center"/>
      <protection hidden="1"/>
    </xf>
    <xf numFmtId="0" fontId="43" fillId="0" borderId="7" xfId="3" applyFont="1" applyFill="1" applyBorder="1" applyAlignment="1" applyProtection="1">
      <protection hidden="1"/>
    </xf>
    <xf numFmtId="0" fontId="43" fillId="0" borderId="8" xfId="3" applyFont="1" applyFill="1" applyBorder="1" applyAlignment="1" applyProtection="1">
      <protection hidden="1"/>
    </xf>
    <xf numFmtId="0" fontId="12" fillId="0" borderId="7" xfId="0" applyFont="1" applyFill="1" applyBorder="1" applyAlignment="1" applyProtection="1">
      <protection hidden="1"/>
    </xf>
    <xf numFmtId="0" fontId="12" fillId="0" borderId="3" xfId="0" applyFont="1" applyFill="1" applyBorder="1" applyAlignment="1" applyProtection="1">
      <protection hidden="1"/>
    </xf>
    <xf numFmtId="0" fontId="6" fillId="0" borderId="7" xfId="0" applyFont="1" applyFill="1" applyBorder="1" applyAlignment="1" applyProtection="1">
      <protection hidden="1"/>
    </xf>
    <xf numFmtId="0" fontId="0" fillId="0" borderId="3" xfId="0" applyFill="1" applyBorder="1" applyAlignment="1" applyProtection="1">
      <protection hidden="1"/>
    </xf>
    <xf numFmtId="0" fontId="38" fillId="0" borderId="25" xfId="3" applyFont="1" applyFill="1" applyBorder="1" applyAlignment="1" applyProtection="1">
      <protection hidden="1"/>
    </xf>
    <xf numFmtId="0" fontId="0" fillId="2" borderId="9" xfId="0" applyFill="1" applyBorder="1" applyProtection="1">
      <protection hidden="1"/>
    </xf>
    <xf numFmtId="0" fontId="0" fillId="2" borderId="13" xfId="0" applyFill="1" applyBorder="1" applyProtection="1">
      <protection hidden="1"/>
    </xf>
    <xf numFmtId="0" fontId="0" fillId="0" borderId="3" xfId="0" applyFill="1" applyBorder="1" applyProtection="1">
      <protection hidden="1"/>
    </xf>
    <xf numFmtId="0" fontId="0" fillId="0" borderId="14" xfId="0" applyFill="1" applyBorder="1" applyProtection="1">
      <protection hidden="1"/>
    </xf>
    <xf numFmtId="0" fontId="0" fillId="2" borderId="18" xfId="0" applyFill="1" applyBorder="1" applyAlignment="1" applyProtection="1">
      <alignment vertical="center"/>
      <protection hidden="1"/>
    </xf>
    <xf numFmtId="0" fontId="11" fillId="23" borderId="20" xfId="6" applyFont="1" applyFill="1" applyBorder="1" applyAlignment="1" applyProtection="1">
      <alignment horizontal="left" vertical="center" indent="1"/>
      <protection hidden="1"/>
    </xf>
    <xf numFmtId="0" fontId="11" fillId="23" borderId="20" xfId="6" applyFont="1" applyFill="1" applyBorder="1" applyAlignment="1" applyProtection="1">
      <alignment horizontal="center" vertical="center"/>
      <protection hidden="1"/>
    </xf>
    <xf numFmtId="0" fontId="0" fillId="0" borderId="7" xfId="0" applyBorder="1" applyAlignment="1" applyProtection="1">
      <alignment vertical="center"/>
      <protection hidden="1"/>
    </xf>
    <xf numFmtId="0" fontId="0" fillId="2" borderId="6" xfId="0" applyFill="1" applyBorder="1" applyAlignment="1" applyProtection="1">
      <alignment vertical="center"/>
      <protection hidden="1"/>
    </xf>
    <xf numFmtId="0" fontId="0" fillId="2" borderId="15" xfId="0" applyFill="1" applyBorder="1" applyAlignment="1" applyProtection="1">
      <alignment vertical="center"/>
      <protection hidden="1"/>
    </xf>
    <xf numFmtId="0" fontId="1" fillId="26" borderId="16" xfId="0" applyFont="1" applyFill="1" applyBorder="1" applyAlignment="1" applyProtection="1">
      <alignment horizontal="left" vertical="center" indent="1"/>
      <protection hidden="1"/>
    </xf>
    <xf numFmtId="0" fontId="12" fillId="26" borderId="16" xfId="0" applyFont="1" applyFill="1" applyBorder="1" applyAlignment="1" applyProtection="1">
      <alignment horizontal="center" vertical="center"/>
      <protection hidden="1"/>
    </xf>
    <xf numFmtId="0" fontId="6" fillId="26" borderId="16" xfId="0" applyFont="1" applyFill="1" applyBorder="1" applyAlignment="1" applyProtection="1">
      <alignment horizontal="center" vertical="center"/>
      <protection hidden="1"/>
    </xf>
    <xf numFmtId="0" fontId="1" fillId="27" borderId="16" xfId="0" applyFont="1" applyFill="1" applyBorder="1" applyAlignment="1" applyProtection="1">
      <alignment horizontal="center" vertical="center"/>
      <protection hidden="1"/>
    </xf>
    <xf numFmtId="0" fontId="0" fillId="0" borderId="17" xfId="0" applyBorder="1" applyAlignment="1" applyProtection="1">
      <alignment vertical="center"/>
      <protection hidden="1"/>
    </xf>
    <xf numFmtId="0" fontId="0" fillId="2" borderId="17" xfId="0" applyFill="1" applyBorder="1" applyAlignment="1" applyProtection="1">
      <alignment vertical="center"/>
      <protection hidden="1"/>
    </xf>
    <xf numFmtId="0" fontId="1" fillId="26" borderId="2" xfId="0" applyFont="1" applyFill="1" applyBorder="1" applyAlignment="1" applyProtection="1">
      <alignment horizontal="left" vertical="center" indent="1"/>
      <protection hidden="1"/>
    </xf>
    <xf numFmtId="0" fontId="12" fillId="26" borderId="2" xfId="0" applyFont="1" applyFill="1" applyBorder="1" applyAlignment="1" applyProtection="1">
      <alignment horizontal="center" vertical="center"/>
      <protection hidden="1"/>
    </xf>
    <xf numFmtId="0" fontId="6" fillId="26" borderId="2" xfId="0" applyFont="1" applyFill="1" applyBorder="1" applyAlignment="1" applyProtection="1">
      <alignment horizontal="center" vertical="center"/>
      <protection hidden="1"/>
    </xf>
    <xf numFmtId="0" fontId="1" fillId="27" borderId="2" xfId="0" applyFont="1" applyFill="1" applyBorder="1" applyAlignment="1" applyProtection="1">
      <alignment horizontal="center" vertical="center"/>
      <protection hidden="1"/>
    </xf>
    <xf numFmtId="0" fontId="1" fillId="26" borderId="19" xfId="0" applyFont="1" applyFill="1" applyBorder="1" applyAlignment="1" applyProtection="1">
      <alignment horizontal="left" vertical="center" indent="1"/>
      <protection hidden="1"/>
    </xf>
    <xf numFmtId="0" fontId="12" fillId="26" borderId="19" xfId="0" applyFont="1" applyFill="1" applyBorder="1" applyAlignment="1" applyProtection="1">
      <alignment horizontal="center" vertical="center"/>
      <protection hidden="1"/>
    </xf>
    <xf numFmtId="0" fontId="6" fillId="26" borderId="19" xfId="0" applyFont="1" applyFill="1" applyBorder="1" applyAlignment="1" applyProtection="1">
      <alignment horizontal="center" vertical="center"/>
      <protection hidden="1"/>
    </xf>
    <xf numFmtId="0" fontId="1" fillId="27" borderId="19" xfId="0" applyFont="1" applyFill="1" applyBorder="1" applyAlignment="1" applyProtection="1">
      <alignment horizontal="center" vertical="center"/>
      <protection hidden="1"/>
    </xf>
    <xf numFmtId="0" fontId="0" fillId="2" borderId="5" xfId="0" applyFill="1" applyBorder="1" applyAlignment="1" applyProtection="1">
      <alignment horizontal="center"/>
      <protection hidden="1"/>
    </xf>
    <xf numFmtId="0" fontId="0" fillId="2" borderId="14" xfId="0" applyFill="1" applyBorder="1" applyProtection="1">
      <protection hidden="1"/>
    </xf>
    <xf numFmtId="0" fontId="0" fillId="0" borderId="3" xfId="0" applyFill="1" applyBorder="1" applyAlignment="1" applyProtection="1">
      <alignment horizontal="center" vertical="center"/>
      <protection hidden="1"/>
    </xf>
    <xf numFmtId="0" fontId="0" fillId="0" borderId="10" xfId="0" applyBorder="1" applyProtection="1">
      <protection hidden="1"/>
    </xf>
    <xf numFmtId="0" fontId="0" fillId="0" borderId="11" xfId="0" applyBorder="1" applyProtection="1">
      <protection hidden="1"/>
    </xf>
    <xf numFmtId="0" fontId="0" fillId="0" borderId="12" xfId="0" applyBorder="1" applyProtection="1">
      <protection hidden="1"/>
    </xf>
    <xf numFmtId="0" fontId="0" fillId="0" borderId="3" xfId="0" applyBorder="1" applyProtection="1">
      <protection hidden="1"/>
    </xf>
    <xf numFmtId="0" fontId="0" fillId="0" borderId="8" xfId="0" applyBorder="1" applyProtection="1">
      <protection hidden="1"/>
    </xf>
    <xf numFmtId="0" fontId="0" fillId="0" borderId="13" xfId="0" applyBorder="1" applyProtection="1">
      <protection hidden="1"/>
    </xf>
    <xf numFmtId="0" fontId="0" fillId="0" borderId="14" xfId="0" applyBorder="1" applyProtection="1">
      <protection hidden="1"/>
    </xf>
    <xf numFmtId="0" fontId="0" fillId="28" borderId="0" xfId="0" applyFill="1"/>
    <xf numFmtId="0" fontId="98" fillId="0" borderId="196" xfId="0" applyFont="1" applyBorder="1"/>
    <xf numFmtId="0" fontId="98" fillId="0" borderId="0" xfId="0" applyFont="1"/>
    <xf numFmtId="0" fontId="4" fillId="0" borderId="31" xfId="6" applyFont="1" applyBorder="1"/>
    <xf numFmtId="0" fontId="4" fillId="0" borderId="34" xfId="6" applyFont="1" applyBorder="1"/>
    <xf numFmtId="0" fontId="4" fillId="0" borderId="32" xfId="6" applyFont="1" applyBorder="1"/>
    <xf numFmtId="0" fontId="4" fillId="0" borderId="155" xfId="6" applyFont="1" applyBorder="1"/>
    <xf numFmtId="0" fontId="4" fillId="0" borderId="0" xfId="6" applyFont="1" applyBorder="1"/>
    <xf numFmtId="0" fontId="4" fillId="0" borderId="24" xfId="6" applyFont="1" applyBorder="1"/>
    <xf numFmtId="0" fontId="97" fillId="0" borderId="0" xfId="0" applyFont="1"/>
    <xf numFmtId="0" fontId="1" fillId="0" borderId="155" xfId="6" applyBorder="1"/>
    <xf numFmtId="0" fontId="97" fillId="29" borderId="89" xfId="0" applyFont="1" applyFill="1" applyBorder="1"/>
    <xf numFmtId="0" fontId="97" fillId="29" borderId="91" xfId="0" applyFont="1" applyFill="1" applyBorder="1"/>
    <xf numFmtId="0" fontId="97" fillId="29" borderId="90" xfId="0" applyFont="1" applyFill="1" applyBorder="1"/>
    <xf numFmtId="0" fontId="97" fillId="29" borderId="20" xfId="0" applyFont="1" applyFill="1" applyBorder="1"/>
    <xf numFmtId="0" fontId="97" fillId="29" borderId="16" xfId="0" applyFont="1" applyFill="1" applyBorder="1"/>
    <xf numFmtId="4" fontId="97" fillId="30" borderId="0" xfId="0" applyNumberFormat="1" applyFont="1" applyFill="1" applyBorder="1"/>
    <xf numFmtId="4" fontId="97" fillId="30" borderId="222" xfId="0" applyNumberFormat="1" applyFont="1" applyFill="1" applyBorder="1"/>
    <xf numFmtId="4" fontId="97" fillId="30" borderId="224" xfId="0" applyNumberFormat="1" applyFont="1" applyFill="1" applyBorder="1"/>
    <xf numFmtId="0" fontId="97" fillId="30" borderId="230" xfId="0" applyFont="1" applyFill="1" applyBorder="1"/>
    <xf numFmtId="0" fontId="97" fillId="29" borderId="19" xfId="0" applyFont="1" applyFill="1" applyBorder="1"/>
    <xf numFmtId="4" fontId="97" fillId="30" borderId="196" xfId="0" applyNumberFormat="1" applyFont="1" applyFill="1" applyBorder="1"/>
    <xf numFmtId="4" fontId="97" fillId="30" borderId="197" xfId="0" applyNumberFormat="1" applyFont="1" applyFill="1" applyBorder="1"/>
    <xf numFmtId="4" fontId="97" fillId="30" borderId="198" xfId="0" applyNumberFormat="1" applyFont="1" applyFill="1" applyBorder="1"/>
    <xf numFmtId="2" fontId="97" fillId="30" borderId="19" xfId="0" applyNumberFormat="1" applyFont="1" applyFill="1" applyBorder="1"/>
    <xf numFmtId="0" fontId="97" fillId="29" borderId="0" xfId="0" applyFont="1" applyFill="1" applyBorder="1"/>
    <xf numFmtId="0" fontId="80" fillId="29" borderId="0" xfId="0" applyFont="1" applyFill="1" applyBorder="1"/>
    <xf numFmtId="0" fontId="1" fillId="0" borderId="66" xfId="6" applyBorder="1"/>
    <xf numFmtId="0" fontId="1" fillId="0" borderId="0" xfId="6"/>
    <xf numFmtId="0" fontId="1" fillId="0" borderId="0" xfId="6" applyFont="1"/>
    <xf numFmtId="0" fontId="1" fillId="0" borderId="61" xfId="6" applyFont="1" applyFill="1" applyBorder="1" applyAlignment="1" applyProtection="1">
      <alignment horizontal="center" vertical="top" wrapText="1"/>
    </xf>
    <xf numFmtId="0" fontId="1" fillId="0" borderId="170" xfId="6" applyFont="1" applyFill="1" applyBorder="1" applyAlignment="1" applyProtection="1">
      <alignment horizontal="center" vertical="top" wrapText="1"/>
    </xf>
    <xf numFmtId="0" fontId="1" fillId="0" borderId="170" xfId="6" applyBorder="1"/>
    <xf numFmtId="0" fontId="1" fillId="0" borderId="227" xfId="6" applyBorder="1"/>
    <xf numFmtId="0" fontId="1" fillId="0" borderId="155" xfId="6" applyFont="1" applyFill="1" applyBorder="1" applyAlignment="1" applyProtection="1">
      <alignment horizontal="center" vertical="top" wrapText="1"/>
    </xf>
    <xf numFmtId="0" fontId="1" fillId="0" borderId="0" xfId="6" applyFont="1" applyFill="1" applyBorder="1" applyAlignment="1" applyProtection="1">
      <alignment horizontal="center" vertical="top" wrapText="1"/>
    </xf>
    <xf numFmtId="0" fontId="1" fillId="0" borderId="0" xfId="6" applyBorder="1"/>
    <xf numFmtId="0" fontId="1" fillId="0" borderId="24" xfId="6" applyBorder="1"/>
    <xf numFmtId="0" fontId="1" fillId="0" borderId="155" xfId="6" applyBorder="1" applyAlignment="1">
      <alignment horizontal="center"/>
    </xf>
    <xf numFmtId="0" fontId="1" fillId="0" borderId="155" xfId="6" applyFont="1" applyBorder="1" applyAlignment="1">
      <alignment horizontal="center"/>
    </xf>
    <xf numFmtId="0" fontId="1" fillId="0" borderId="0" xfId="6" applyFont="1" applyAlignment="1">
      <alignment horizontal="center"/>
    </xf>
    <xf numFmtId="0" fontId="1" fillId="0" borderId="0" xfId="6" applyAlignment="1">
      <alignment horizontal="center"/>
    </xf>
    <xf numFmtId="0" fontId="1" fillId="0" borderId="66" xfId="6" applyFont="1" applyBorder="1" applyAlignment="1">
      <alignment horizontal="center"/>
    </xf>
    <xf numFmtId="0" fontId="1" fillId="0" borderId="36" xfId="6" applyFont="1" applyFill="1" applyBorder="1" applyAlignment="1" applyProtection="1">
      <alignment horizontal="center" vertical="top" wrapText="1"/>
    </xf>
    <xf numFmtId="0" fontId="1" fillId="0" borderId="36" xfId="6" applyBorder="1"/>
    <xf numFmtId="0" fontId="1" fillId="0" borderId="26" xfId="6" applyBorder="1"/>
    <xf numFmtId="0" fontId="99" fillId="2" borderId="231" xfId="6" applyNumberFormat="1" applyFont="1" applyFill="1" applyBorder="1" applyAlignment="1" applyProtection="1">
      <alignment horizontal="center" vertical="center"/>
      <protection locked="0" hidden="1"/>
    </xf>
    <xf numFmtId="0" fontId="1" fillId="17" borderId="225" xfId="6" applyFont="1" applyFill="1" applyBorder="1" applyAlignment="1" applyProtection="1">
      <alignment horizontal="right" vertical="center" wrapText="1" indent="3"/>
    </xf>
    <xf numFmtId="0" fontId="1" fillId="17" borderId="225" xfId="6" applyFont="1" applyFill="1" applyBorder="1" applyAlignment="1" applyProtection="1">
      <alignment horizontal="left" vertical="center" wrapText="1"/>
    </xf>
    <xf numFmtId="0" fontId="1" fillId="17" borderId="226" xfId="6" applyFont="1" applyFill="1" applyBorder="1" applyAlignment="1" applyProtection="1">
      <alignment horizontal="left" vertical="center" wrapText="1"/>
    </xf>
    <xf numFmtId="0" fontId="1" fillId="17" borderId="225" xfId="6" applyFont="1" applyFill="1" applyBorder="1" applyAlignment="1" applyProtection="1">
      <alignment horizontal="left" wrapText="1"/>
    </xf>
    <xf numFmtId="0" fontId="29" fillId="0" borderId="18" xfId="0" quotePrefix="1" applyFont="1" applyBorder="1" applyAlignment="1" applyProtection="1">
      <alignment horizontal="center" vertical="center"/>
    </xf>
    <xf numFmtId="0" fontId="0" fillId="0" borderId="18" xfId="0" applyBorder="1" applyAlignment="1" applyProtection="1">
      <alignment horizontal="center" vertical="center"/>
    </xf>
    <xf numFmtId="0" fontId="45" fillId="2" borderId="0" xfId="0" applyFont="1" applyFill="1" applyAlignment="1" applyProtection="1">
      <alignment horizontal="center" vertical="center" wrapText="1"/>
    </xf>
    <xf numFmtId="0" fontId="3" fillId="2" borderId="0" xfId="0" applyFont="1" applyFill="1" applyAlignment="1" applyProtection="1">
      <alignment horizontal="center" vertical="center"/>
    </xf>
    <xf numFmtId="0" fontId="60" fillId="15" borderId="158" xfId="0" applyFont="1" applyFill="1" applyBorder="1" applyAlignment="1" applyProtection="1">
      <alignment horizontal="center" vertical="center" wrapText="1"/>
    </xf>
    <xf numFmtId="0" fontId="30" fillId="15" borderId="159" xfId="0" applyFont="1" applyFill="1" applyBorder="1" applyAlignment="1" applyProtection="1">
      <alignment horizontal="center" vertical="center" wrapText="1"/>
    </xf>
    <xf numFmtId="0" fontId="30" fillId="15" borderId="160" xfId="0" applyFont="1" applyFill="1" applyBorder="1" applyAlignment="1" applyProtection="1">
      <alignment horizontal="center" vertical="center" wrapText="1"/>
    </xf>
    <xf numFmtId="0" fontId="30" fillId="15" borderId="161" xfId="0" applyFont="1" applyFill="1" applyBorder="1" applyAlignment="1" applyProtection="1">
      <alignment horizontal="center" vertical="center" wrapText="1"/>
    </xf>
    <xf numFmtId="0" fontId="30" fillId="15" borderId="0" xfId="0" applyFont="1" applyFill="1" applyBorder="1" applyAlignment="1" applyProtection="1">
      <alignment horizontal="center" vertical="center" wrapText="1"/>
    </xf>
    <xf numFmtId="0" fontId="30" fillId="15" borderId="162" xfId="0" applyFont="1" applyFill="1" applyBorder="1" applyAlignment="1" applyProtection="1">
      <alignment horizontal="center" vertical="center" wrapText="1"/>
    </xf>
    <xf numFmtId="0" fontId="30" fillId="15" borderId="163" xfId="0" applyFont="1" applyFill="1" applyBorder="1" applyAlignment="1" applyProtection="1">
      <alignment horizontal="center" vertical="center" wrapText="1"/>
    </xf>
    <xf numFmtId="0" fontId="30" fillId="15" borderId="157" xfId="0" applyFont="1" applyFill="1" applyBorder="1" applyAlignment="1" applyProtection="1">
      <alignment horizontal="center" vertical="center" wrapText="1"/>
    </xf>
    <xf numFmtId="0" fontId="30" fillId="15" borderId="164" xfId="0" applyFont="1" applyFill="1" applyBorder="1" applyAlignment="1" applyProtection="1">
      <alignment horizontal="center" vertical="center" wrapText="1"/>
    </xf>
    <xf numFmtId="0" fontId="58" fillId="16" borderId="0" xfId="4" applyFont="1" applyFill="1" applyBorder="1" applyAlignment="1" applyProtection="1">
      <alignment horizontal="center" vertical="center"/>
    </xf>
    <xf numFmtId="0" fontId="58" fillId="16" borderId="85" xfId="4" applyFont="1" applyFill="1" applyBorder="1" applyAlignment="1" applyProtection="1">
      <alignment horizontal="center" vertical="center"/>
    </xf>
    <xf numFmtId="0" fontId="58" fillId="16" borderId="1" xfId="4" applyFont="1" applyFill="1" applyBorder="1" applyAlignment="1" applyProtection="1">
      <alignment horizontal="center" vertical="center"/>
    </xf>
    <xf numFmtId="0" fontId="58" fillId="16" borderId="86" xfId="4" applyFont="1" applyFill="1" applyBorder="1" applyAlignment="1" applyProtection="1">
      <alignment horizontal="center" vertical="center"/>
    </xf>
    <xf numFmtId="0" fontId="62" fillId="5" borderId="0" xfId="6" applyFont="1" applyFill="1" applyBorder="1" applyAlignment="1" applyProtection="1">
      <alignment horizontal="left" vertical="center" wrapText="1"/>
    </xf>
    <xf numFmtId="0" fontId="28" fillId="0" borderId="0" xfId="0" applyFont="1" applyFill="1" applyBorder="1" applyAlignment="1" applyProtection="1">
      <alignment vertical="top" wrapText="1"/>
    </xf>
    <xf numFmtId="0" fontId="28" fillId="0" borderId="0" xfId="0" applyFont="1" applyAlignment="1" applyProtection="1">
      <alignment wrapText="1"/>
    </xf>
    <xf numFmtId="0" fontId="0" fillId="4" borderId="89" xfId="0" applyFill="1" applyBorder="1" applyAlignment="1" applyProtection="1">
      <alignment vertical="center"/>
    </xf>
    <xf numFmtId="0" fontId="0" fillId="0" borderId="91" xfId="0" applyBorder="1" applyAlignment="1" applyProtection="1">
      <alignment vertical="center"/>
    </xf>
    <xf numFmtId="0" fontId="0" fillId="0" borderId="90" xfId="0" applyBorder="1" applyAlignment="1" applyProtection="1">
      <alignment vertical="center"/>
    </xf>
    <xf numFmtId="0" fontId="0" fillId="6" borderId="89" xfId="0" applyFill="1" applyBorder="1" applyAlignment="1" applyProtection="1">
      <alignment vertical="center"/>
    </xf>
    <xf numFmtId="0" fontId="4" fillId="0" borderId="92" xfId="0" applyFont="1" applyFill="1" applyBorder="1" applyAlignment="1" applyProtection="1">
      <alignment vertical="center"/>
    </xf>
    <xf numFmtId="0" fontId="4" fillId="0" borderId="93" xfId="0" applyFont="1" applyBorder="1" applyAlignment="1" applyProtection="1">
      <alignment vertical="center"/>
    </xf>
    <xf numFmtId="0" fontId="4" fillId="0" borderId="94" xfId="0" applyFont="1" applyBorder="1" applyAlignment="1" applyProtection="1">
      <alignment vertical="center"/>
    </xf>
    <xf numFmtId="0" fontId="11" fillId="0" borderId="14" xfId="0" applyFont="1" applyBorder="1" applyAlignment="1" applyProtection="1">
      <alignment vertical="top" wrapText="1"/>
    </xf>
    <xf numFmtId="0" fontId="11" fillId="0" borderId="18" xfId="0" applyFont="1" applyBorder="1" applyAlignment="1" applyProtection="1">
      <alignment wrapText="1"/>
    </xf>
    <xf numFmtId="0" fontId="11" fillId="0" borderId="9" xfId="0" applyFont="1" applyBorder="1" applyAlignment="1" applyProtection="1">
      <alignment wrapText="1"/>
    </xf>
    <xf numFmtId="0" fontId="11" fillId="0" borderId="3" xfId="0" applyFont="1" applyBorder="1" applyAlignment="1" applyProtection="1">
      <alignment vertical="top" wrapText="1"/>
    </xf>
    <xf numFmtId="0" fontId="12" fillId="0" borderId="89" xfId="0" applyFont="1" applyBorder="1" applyAlignment="1" applyProtection="1">
      <alignment horizontal="left" vertical="top" indent="1"/>
    </xf>
    <xf numFmtId="0" fontId="0" fillId="0" borderId="91" xfId="0" applyBorder="1" applyAlignment="1">
      <alignment horizontal="left" indent="1"/>
    </xf>
    <xf numFmtId="0" fontId="0" fillId="0" borderId="90" xfId="0" applyBorder="1" applyAlignment="1">
      <alignment horizontal="left" indent="1"/>
    </xf>
    <xf numFmtId="0" fontId="12" fillId="0" borderId="89" xfId="0" applyFont="1" applyBorder="1" applyAlignment="1" applyProtection="1">
      <alignment horizontal="center"/>
    </xf>
    <xf numFmtId="0" fontId="0" fillId="0" borderId="90" xfId="0" applyBorder="1" applyAlignment="1">
      <alignment horizontal="center"/>
    </xf>
    <xf numFmtId="0" fontId="32" fillId="0" borderId="0" xfId="4" applyFont="1" applyFill="1" applyBorder="1" applyAlignment="1" applyProtection="1">
      <alignment horizontal="left" vertical="center"/>
    </xf>
    <xf numFmtId="0" fontId="32" fillId="0" borderId="0" xfId="4" applyFont="1" applyFill="1" applyBorder="1" applyAlignment="1" applyProtection="1"/>
    <xf numFmtId="0" fontId="44" fillId="20" borderId="87" xfId="3" applyFont="1" applyFill="1" applyBorder="1" applyAlignment="1" applyProtection="1">
      <alignment horizontal="left" vertical="center"/>
    </xf>
    <xf numFmtId="0" fontId="44" fillId="20" borderId="88" xfId="3" applyFont="1" applyFill="1" applyBorder="1" applyAlignment="1" applyProtection="1">
      <alignment horizontal="left" vertical="center"/>
    </xf>
    <xf numFmtId="0" fontId="9" fillId="18" borderId="165" xfId="6" applyFont="1" applyFill="1" applyBorder="1" applyAlignment="1" applyProtection="1">
      <alignment vertical="center" wrapText="1"/>
    </xf>
    <xf numFmtId="0" fontId="42" fillId="18" borderId="165" xfId="6" applyFont="1" applyFill="1" applyBorder="1" applyAlignment="1" applyProtection="1"/>
    <xf numFmtId="0" fontId="38" fillId="21" borderId="166" xfId="3" applyFont="1" applyFill="1" applyBorder="1" applyAlignment="1" applyProtection="1">
      <alignment horizontal="left" vertical="center"/>
    </xf>
    <xf numFmtId="0" fontId="38" fillId="21" borderId="167" xfId="3" applyFont="1" applyFill="1" applyBorder="1" applyAlignment="1" applyProtection="1">
      <alignment horizontal="left" vertical="center"/>
    </xf>
    <xf numFmtId="0" fontId="11" fillId="0" borderId="0" xfId="0" applyFont="1" applyAlignment="1">
      <alignment horizontal="left" vertical="top" wrapText="1"/>
    </xf>
    <xf numFmtId="0" fontId="11" fillId="0" borderId="0" xfId="0" applyFont="1" applyAlignment="1">
      <alignment horizontal="left" vertical="top"/>
    </xf>
    <xf numFmtId="0" fontId="11" fillId="0" borderId="0" xfId="0" applyFont="1" applyBorder="1" applyAlignment="1" applyProtection="1">
      <alignment vertical="center"/>
    </xf>
    <xf numFmtId="0" fontId="35" fillId="0" borderId="89" xfId="0" applyFont="1" applyBorder="1" applyAlignment="1" applyProtection="1">
      <alignment horizontal="center"/>
    </xf>
    <xf numFmtId="0" fontId="35" fillId="0" borderId="89" xfId="0" applyFont="1" applyBorder="1" applyAlignment="1" applyProtection="1">
      <alignment horizontal="left" vertical="top" indent="1"/>
    </xf>
    <xf numFmtId="0" fontId="1" fillId="18" borderId="72" xfId="6" applyFont="1" applyFill="1" applyBorder="1" applyAlignment="1" applyProtection="1">
      <alignment horizontal="center" vertical="center"/>
      <protection hidden="1"/>
    </xf>
    <xf numFmtId="0" fontId="1" fillId="18" borderId="127" xfId="6" applyFont="1" applyFill="1" applyBorder="1" applyAlignment="1" applyProtection="1">
      <alignment horizontal="center"/>
      <protection hidden="1"/>
    </xf>
    <xf numFmtId="0" fontId="1" fillId="18" borderId="71" xfId="6" applyFont="1" applyFill="1" applyBorder="1" applyAlignment="1" applyProtection="1">
      <alignment horizontal="center" vertical="center"/>
      <protection hidden="1"/>
    </xf>
    <xf numFmtId="0" fontId="1" fillId="18" borderId="115" xfId="6" applyFont="1" applyFill="1" applyBorder="1" applyAlignment="1" applyProtection="1">
      <alignment horizontal="center"/>
      <protection hidden="1"/>
    </xf>
    <xf numFmtId="0" fontId="95" fillId="2" borderId="36" xfId="6" applyFont="1" applyFill="1" applyBorder="1" applyAlignment="1" applyProtection="1">
      <alignment horizontal="right" indent="1"/>
      <protection hidden="1"/>
    </xf>
    <xf numFmtId="0" fontId="11" fillId="0" borderId="10" xfId="0" applyFont="1" applyFill="1" applyBorder="1" applyAlignment="1" applyProtection="1">
      <alignment horizontal="left" indent="10"/>
      <protection hidden="1"/>
    </xf>
    <xf numFmtId="0" fontId="0" fillId="0" borderId="11" xfId="0" applyBorder="1" applyAlignment="1" applyProtection="1">
      <alignment horizontal="left" indent="10"/>
      <protection hidden="1"/>
    </xf>
    <xf numFmtId="49" fontId="11" fillId="2" borderId="136" xfId="0" applyNumberFormat="1" applyFont="1" applyFill="1" applyBorder="1" applyAlignment="1" applyProtection="1">
      <alignment horizontal="left" vertical="center" wrapText="1" indent="1" readingOrder="1"/>
      <protection locked="0" hidden="1"/>
    </xf>
    <xf numFmtId="49" fontId="11" fillId="2" borderId="137" xfId="0" applyNumberFormat="1" applyFont="1" applyFill="1" applyBorder="1" applyAlignment="1" applyProtection="1">
      <alignment horizontal="left" vertical="center" wrapText="1" indent="1" readingOrder="1"/>
      <protection locked="0" hidden="1"/>
    </xf>
    <xf numFmtId="49" fontId="0" fillId="0" borderId="138" xfId="0" applyNumberFormat="1" applyBorder="1" applyAlignment="1" applyProtection="1">
      <alignment horizontal="left" vertical="center" indent="1" readingOrder="1"/>
      <protection locked="0" hidden="1"/>
    </xf>
    <xf numFmtId="49" fontId="0" fillId="0" borderId="139" xfId="0" applyNumberFormat="1" applyBorder="1" applyAlignment="1" applyProtection="1">
      <alignment horizontal="left" vertical="center" indent="1" readingOrder="1"/>
      <protection locked="0" hidden="1"/>
    </xf>
    <xf numFmtId="49" fontId="0" fillId="0" borderId="140" xfId="0" applyNumberFormat="1" applyBorder="1" applyAlignment="1" applyProtection="1">
      <alignment horizontal="left" vertical="center" indent="1" readingOrder="1"/>
      <protection locked="0" hidden="1"/>
    </xf>
    <xf numFmtId="49" fontId="0" fillId="0" borderId="141" xfId="0" applyNumberFormat="1" applyBorder="1" applyAlignment="1" applyProtection="1">
      <alignment horizontal="left" vertical="center" indent="1" readingOrder="1"/>
      <protection locked="0" hidden="1"/>
    </xf>
    <xf numFmtId="0" fontId="43" fillId="0" borderId="142" xfId="3" applyFont="1" applyFill="1" applyBorder="1" applyAlignment="1" applyProtection="1">
      <alignment horizontal="left" vertical="center"/>
      <protection hidden="1"/>
    </xf>
    <xf numFmtId="0" fontId="43" fillId="0" borderId="142" xfId="3" applyFont="1" applyFill="1" applyBorder="1" applyAlignment="1" applyProtection="1">
      <protection hidden="1"/>
    </xf>
    <xf numFmtId="0" fontId="63" fillId="2" borderId="0" xfId="6" applyFont="1" applyFill="1" applyAlignment="1" applyProtection="1">
      <alignment horizontal="center" wrapText="1"/>
      <protection hidden="1"/>
    </xf>
    <xf numFmtId="0" fontId="63" fillId="2" borderId="143" xfId="6" applyFont="1" applyFill="1" applyBorder="1" applyAlignment="1" applyProtection="1">
      <alignment horizontal="center" wrapText="1"/>
      <protection hidden="1"/>
    </xf>
    <xf numFmtId="0" fontId="75" fillId="2" borderId="0" xfId="6" applyFont="1" applyFill="1" applyAlignment="1" applyProtection="1">
      <alignment horizontal="center" vertical="top" wrapText="1"/>
      <protection hidden="1"/>
    </xf>
    <xf numFmtId="0" fontId="79" fillId="0" borderId="12" xfId="0" applyFont="1" applyBorder="1" applyAlignment="1" applyProtection="1">
      <alignment horizontal="left" wrapText="1"/>
      <protection hidden="1"/>
    </xf>
    <xf numFmtId="0" fontId="79" fillId="0" borderId="0" xfId="0" applyFont="1" applyBorder="1" applyAlignment="1" applyProtection="1">
      <alignment horizontal="left" wrapText="1"/>
      <protection hidden="1"/>
    </xf>
    <xf numFmtId="0" fontId="1" fillId="18" borderId="132" xfId="6" applyFont="1" applyFill="1" applyBorder="1" applyAlignment="1" applyProtection="1">
      <alignment horizontal="left" vertical="center" wrapText="1"/>
      <protection hidden="1"/>
    </xf>
    <xf numFmtId="0" fontId="1" fillId="18" borderId="129" xfId="6" applyFont="1" applyFill="1" applyBorder="1" applyAlignment="1" applyProtection="1">
      <alignment horizontal="left" vertical="center" wrapText="1"/>
      <protection hidden="1"/>
    </xf>
    <xf numFmtId="0" fontId="1" fillId="18" borderId="133" xfId="6" applyFont="1" applyFill="1" applyBorder="1" applyAlignment="1" applyProtection="1">
      <alignment horizontal="left" vertical="center" wrapText="1"/>
      <protection hidden="1"/>
    </xf>
    <xf numFmtId="0" fontId="1" fillId="18" borderId="128" xfId="6" applyFont="1" applyFill="1" applyBorder="1" applyAlignment="1" applyProtection="1">
      <alignment horizontal="center" vertical="center"/>
      <protection hidden="1"/>
    </xf>
    <xf numFmtId="0" fontId="1" fillId="18" borderId="133" xfId="6" applyFont="1" applyFill="1" applyBorder="1" applyAlignment="1" applyProtection="1">
      <alignment horizontal="center"/>
      <protection hidden="1"/>
    </xf>
    <xf numFmtId="0" fontId="1" fillId="18" borderId="129" xfId="6" applyFont="1" applyFill="1" applyBorder="1" applyAlignment="1" applyProtection="1">
      <alignment horizontal="center"/>
      <protection hidden="1"/>
    </xf>
    <xf numFmtId="3" fontId="2" fillId="2" borderId="200" xfId="6" applyNumberFormat="1" applyFont="1" applyFill="1" applyBorder="1" applyAlignment="1" applyProtection="1">
      <alignment horizontal="center" vertical="center"/>
      <protection locked="0" hidden="1"/>
    </xf>
    <xf numFmtId="3" fontId="2" fillId="2" borderId="201" xfId="6" applyNumberFormat="1" applyFont="1" applyFill="1" applyBorder="1" applyAlignment="1" applyProtection="1">
      <alignment horizontal="center" vertical="center"/>
      <protection locked="0" hidden="1"/>
    </xf>
    <xf numFmtId="165" fontId="2" fillId="2" borderId="111" xfId="0" applyNumberFormat="1" applyFont="1" applyFill="1" applyBorder="1" applyAlignment="1" applyProtection="1">
      <alignment horizontal="center" vertical="center"/>
      <protection locked="0" hidden="1"/>
    </xf>
    <xf numFmtId="165" fontId="2" fillId="2" borderId="112" xfId="0" applyNumberFormat="1" applyFont="1" applyFill="1" applyBorder="1" applyAlignment="1" applyProtection="1">
      <alignment horizontal="center" vertical="center"/>
      <protection locked="0" hidden="1"/>
    </xf>
    <xf numFmtId="0" fontId="93" fillId="2" borderId="0" xfId="6" applyFont="1" applyFill="1" applyAlignment="1" applyProtection="1">
      <alignment vertical="center"/>
      <protection hidden="1"/>
    </xf>
    <xf numFmtId="3" fontId="2" fillId="2" borderId="125" xfId="0" applyNumberFormat="1" applyFont="1" applyFill="1" applyBorder="1" applyAlignment="1" applyProtection="1">
      <alignment horizontal="center" vertical="center"/>
      <protection locked="0" hidden="1"/>
    </xf>
    <xf numFmtId="3" fontId="2" fillId="2" borderId="126" xfId="0" applyNumberFormat="1" applyFont="1" applyFill="1" applyBorder="1" applyAlignment="1" applyProtection="1">
      <alignment horizontal="center" vertical="center"/>
      <protection locked="0" hidden="1"/>
    </xf>
    <xf numFmtId="0" fontId="9" fillId="2" borderId="204" xfId="6" applyFont="1" applyFill="1" applyBorder="1" applyAlignment="1" applyProtection="1">
      <alignment horizontal="left" vertical="top" wrapText="1"/>
      <protection hidden="1"/>
    </xf>
    <xf numFmtId="0" fontId="9" fillId="2" borderId="205" xfId="6" applyFont="1" applyFill="1" applyBorder="1" applyAlignment="1" applyProtection="1">
      <alignment horizontal="left" vertical="top" wrapText="1"/>
      <protection hidden="1"/>
    </xf>
    <xf numFmtId="0" fontId="9" fillId="2" borderId="206" xfId="6" applyFont="1" applyFill="1" applyBorder="1" applyAlignment="1" applyProtection="1">
      <alignment horizontal="left" vertical="top" wrapText="1"/>
      <protection hidden="1"/>
    </xf>
    <xf numFmtId="0" fontId="4" fillId="22" borderId="193" xfId="6" applyFont="1" applyFill="1" applyBorder="1" applyAlignment="1" applyProtection="1">
      <alignment horizontal="center" vertical="top" wrapText="1"/>
      <protection hidden="1"/>
    </xf>
    <xf numFmtId="0" fontId="4" fillId="22" borderId="194" xfId="6" applyFont="1" applyFill="1" applyBorder="1" applyAlignment="1" applyProtection="1">
      <alignment horizontal="center" vertical="top" wrapText="1"/>
      <protection hidden="1"/>
    </xf>
    <xf numFmtId="3" fontId="2" fillId="2" borderId="134" xfId="0" applyNumberFormat="1" applyFont="1" applyFill="1" applyBorder="1" applyAlignment="1" applyProtection="1">
      <alignment horizontal="center" vertical="center"/>
      <protection locked="0" hidden="1"/>
    </xf>
    <xf numFmtId="3" fontId="2" fillId="2" borderId="135" xfId="0" applyNumberFormat="1" applyFont="1" applyFill="1" applyBorder="1" applyAlignment="1" applyProtection="1">
      <alignment horizontal="center" vertical="center"/>
      <protection locked="0" hidden="1"/>
    </xf>
    <xf numFmtId="3" fontId="2" fillId="2" borderId="107" xfId="0" applyNumberFormat="1" applyFont="1" applyFill="1" applyBorder="1" applyAlignment="1" applyProtection="1">
      <alignment horizontal="center" vertical="center"/>
      <protection locked="0" hidden="1"/>
    </xf>
    <xf numFmtId="3" fontId="2" fillId="2" borderId="108" xfId="0" applyNumberFormat="1" applyFont="1" applyFill="1" applyBorder="1" applyAlignment="1" applyProtection="1">
      <alignment horizontal="center" vertical="center"/>
      <protection locked="0" hidden="1"/>
    </xf>
    <xf numFmtId="3" fontId="2" fillId="2" borderId="109" xfId="0" applyNumberFormat="1" applyFont="1" applyFill="1" applyBorder="1" applyAlignment="1" applyProtection="1">
      <alignment horizontal="center" vertical="center"/>
      <protection locked="0" hidden="1"/>
    </xf>
    <xf numFmtId="3" fontId="2" fillId="2" borderId="110" xfId="0" applyNumberFormat="1" applyFont="1" applyFill="1" applyBorder="1" applyAlignment="1" applyProtection="1">
      <alignment horizontal="center" vertical="center"/>
      <protection locked="0" hidden="1"/>
    </xf>
    <xf numFmtId="0" fontId="35" fillId="22" borderId="67" xfId="6" applyFont="1" applyFill="1" applyBorder="1" applyAlignment="1" applyProtection="1">
      <alignment horizontal="center" vertical="top" wrapText="1"/>
      <protection hidden="1"/>
    </xf>
    <xf numFmtId="0" fontId="12" fillId="23" borderId="96" xfId="6" applyFont="1" applyFill="1" applyBorder="1" applyAlignment="1" applyProtection="1">
      <alignment horizontal="center" wrapText="1"/>
      <protection hidden="1"/>
    </xf>
    <xf numFmtId="0" fontId="1" fillId="18" borderId="68" xfId="6" applyFont="1" applyFill="1" applyBorder="1" applyAlignment="1" applyProtection="1">
      <alignment horizontal="center" vertical="center"/>
      <protection hidden="1"/>
    </xf>
    <xf numFmtId="0" fontId="1" fillId="18" borderId="124" xfId="6" applyFont="1" applyFill="1" applyBorder="1" applyAlignment="1" applyProtection="1">
      <alignment horizontal="center"/>
      <protection hidden="1"/>
    </xf>
    <xf numFmtId="0" fontId="1" fillId="18" borderId="69" xfId="6" applyFont="1" applyFill="1" applyBorder="1" applyAlignment="1" applyProtection="1">
      <alignment horizontal="center" vertical="center"/>
      <protection hidden="1"/>
    </xf>
    <xf numFmtId="0" fontId="1" fillId="18" borderId="106" xfId="6" applyFont="1" applyFill="1" applyBorder="1" applyAlignment="1" applyProtection="1">
      <alignment horizontal="center"/>
      <protection hidden="1"/>
    </xf>
    <xf numFmtId="0" fontId="1" fillId="18" borderId="70" xfId="6" applyFont="1" applyFill="1" applyBorder="1" applyAlignment="1" applyProtection="1">
      <alignment horizontal="center" vertical="center"/>
      <protection hidden="1"/>
    </xf>
    <xf numFmtId="0" fontId="1" fillId="18" borderId="120" xfId="6" applyFont="1" applyFill="1" applyBorder="1" applyAlignment="1" applyProtection="1">
      <alignment horizontal="center"/>
      <protection hidden="1"/>
    </xf>
    <xf numFmtId="0" fontId="3" fillId="18" borderId="113" xfId="6" applyFont="1" applyFill="1" applyBorder="1" applyAlignment="1" applyProtection="1">
      <alignment horizontal="left" vertical="center" indent="1"/>
      <protection hidden="1"/>
    </xf>
    <xf numFmtId="0" fontId="3" fillId="18" borderId="114" xfId="6" applyFont="1" applyFill="1" applyBorder="1" applyAlignment="1" applyProtection="1">
      <alignment horizontal="left" vertical="center" indent="1"/>
      <protection hidden="1"/>
    </xf>
    <xf numFmtId="0" fontId="2" fillId="18" borderId="114" xfId="6" applyFont="1" applyFill="1" applyBorder="1" applyAlignment="1" applyProtection="1">
      <alignment horizontal="left" vertical="center" indent="1"/>
      <protection hidden="1"/>
    </xf>
    <xf numFmtId="0" fontId="1" fillId="18" borderId="114" xfId="6" applyFill="1" applyBorder="1" applyAlignment="1" applyProtection="1">
      <alignment horizontal="left" vertical="center" indent="1"/>
      <protection hidden="1"/>
    </xf>
    <xf numFmtId="0" fontId="1" fillId="18" borderId="115" xfId="6" applyFill="1" applyBorder="1" applyAlignment="1" applyProtection="1">
      <alignment horizontal="left" vertical="center" indent="1"/>
      <protection hidden="1"/>
    </xf>
    <xf numFmtId="0" fontId="3" fillId="18" borderId="130" xfId="6" applyFont="1" applyFill="1" applyBorder="1" applyAlignment="1" applyProtection="1">
      <alignment horizontal="left" vertical="center" indent="1"/>
      <protection hidden="1"/>
    </xf>
    <xf numFmtId="0" fontId="3" fillId="18" borderId="131" xfId="6" applyFont="1" applyFill="1" applyBorder="1" applyAlignment="1" applyProtection="1">
      <alignment horizontal="left" vertical="center" indent="1"/>
      <protection hidden="1"/>
    </xf>
    <xf numFmtId="0" fontId="2" fillId="18" borderId="131" xfId="6" applyFont="1" applyFill="1" applyBorder="1" applyAlignment="1" applyProtection="1">
      <alignment horizontal="left" vertical="center" indent="1"/>
      <protection hidden="1"/>
    </xf>
    <xf numFmtId="0" fontId="1" fillId="18" borderId="131" xfId="6" applyFill="1" applyBorder="1" applyAlignment="1" applyProtection="1">
      <alignment horizontal="left" vertical="center" indent="1"/>
      <protection hidden="1"/>
    </xf>
    <xf numFmtId="0" fontId="1" fillId="18" borderId="127" xfId="6" applyFill="1" applyBorder="1" applyAlignment="1" applyProtection="1">
      <alignment horizontal="left" vertical="center" indent="1"/>
      <protection hidden="1"/>
    </xf>
    <xf numFmtId="0" fontId="64" fillId="18" borderId="219" xfId="6" applyFont="1" applyFill="1" applyBorder="1" applyAlignment="1" applyProtection="1">
      <alignment horizontal="center"/>
      <protection hidden="1"/>
    </xf>
    <xf numFmtId="0" fontId="64" fillId="18" borderId="220" xfId="6" applyFont="1" applyFill="1" applyBorder="1" applyAlignment="1" applyProtection="1">
      <alignment horizontal="center"/>
      <protection hidden="1"/>
    </xf>
    <xf numFmtId="0" fontId="64" fillId="18" borderId="221" xfId="6" applyFont="1" applyFill="1" applyBorder="1" applyAlignment="1" applyProtection="1">
      <alignment horizontal="center"/>
      <protection hidden="1"/>
    </xf>
    <xf numFmtId="0" fontId="64" fillId="18" borderId="222" xfId="6" applyFont="1" applyFill="1" applyBorder="1" applyAlignment="1" applyProtection="1">
      <alignment horizontal="center" vertical="center"/>
      <protection hidden="1"/>
    </xf>
    <xf numFmtId="0" fontId="65" fillId="18" borderId="0" xfId="6" applyFont="1" applyFill="1" applyBorder="1" applyAlignment="1" applyProtection="1">
      <alignment horizontal="center"/>
      <protection hidden="1"/>
    </xf>
    <xf numFmtId="0" fontId="65" fillId="18" borderId="224" xfId="6" applyFont="1" applyFill="1" applyBorder="1" applyAlignment="1" applyProtection="1">
      <alignment horizontal="center"/>
      <protection hidden="1"/>
    </xf>
    <xf numFmtId="0" fontId="66" fillId="18" borderId="197" xfId="6" applyFont="1" applyFill="1" applyBorder="1" applyAlignment="1" applyProtection="1">
      <alignment horizontal="center" vertical="center"/>
      <protection hidden="1"/>
    </xf>
    <xf numFmtId="0" fontId="67" fillId="18" borderId="196" xfId="6" applyFont="1" applyFill="1" applyBorder="1" applyAlignment="1" applyProtection="1">
      <alignment horizontal="center" vertical="center"/>
      <protection hidden="1"/>
    </xf>
    <xf numFmtId="0" fontId="67" fillId="18" borderId="198" xfId="6" applyFont="1" applyFill="1" applyBorder="1" applyAlignment="1" applyProtection="1">
      <alignment horizontal="center" vertical="center"/>
      <protection hidden="1"/>
    </xf>
    <xf numFmtId="0" fontId="44" fillId="20" borderId="87" xfId="3" applyFont="1" applyFill="1" applyBorder="1" applyAlignment="1" applyProtection="1">
      <alignment horizontal="left" vertical="center"/>
      <protection hidden="1"/>
    </xf>
    <xf numFmtId="0" fontId="44" fillId="20" borderId="88" xfId="3" applyFont="1" applyFill="1" applyBorder="1" applyAlignment="1" applyProtection="1">
      <alignment horizontal="left" vertical="center"/>
      <protection hidden="1"/>
    </xf>
    <xf numFmtId="0" fontId="11" fillId="0" borderId="4" xfId="0" applyFont="1" applyFill="1" applyBorder="1" applyAlignment="1" applyProtection="1">
      <alignment horizontal="left" indent="10"/>
      <protection hidden="1"/>
    </xf>
    <xf numFmtId="0" fontId="0" fillId="0" borderId="5" xfId="0" applyBorder="1" applyAlignment="1" applyProtection="1">
      <alignment horizontal="left" indent="10"/>
      <protection hidden="1"/>
    </xf>
    <xf numFmtId="0" fontId="12" fillId="18" borderId="189" xfId="6" applyFont="1" applyFill="1" applyBorder="1" applyAlignment="1" applyProtection="1">
      <alignment horizontal="center" vertical="center"/>
      <protection hidden="1"/>
    </xf>
    <xf numFmtId="0" fontId="12" fillId="18" borderId="103" xfId="6" applyFont="1" applyFill="1" applyBorder="1" applyAlignment="1" applyProtection="1">
      <alignment horizontal="center" vertical="center"/>
      <protection hidden="1"/>
    </xf>
    <xf numFmtId="0" fontId="12" fillId="18" borderId="190" xfId="6" applyFont="1" applyFill="1" applyBorder="1" applyAlignment="1" applyProtection="1">
      <alignment horizontal="center" vertical="center"/>
      <protection hidden="1"/>
    </xf>
    <xf numFmtId="0" fontId="70" fillId="2" borderId="191" xfId="6" applyFont="1" applyFill="1" applyBorder="1" applyAlignment="1" applyProtection="1">
      <protection hidden="1"/>
    </xf>
    <xf numFmtId="0" fontId="67" fillId="0" borderId="191" xfId="6" applyFont="1" applyBorder="1" applyAlignment="1" applyProtection="1">
      <protection hidden="1"/>
    </xf>
    <xf numFmtId="0" fontId="38" fillId="21" borderId="166" xfId="3" applyFont="1" applyFill="1" applyBorder="1" applyAlignment="1" applyProtection="1">
      <alignment horizontal="left" vertical="center"/>
      <protection hidden="1"/>
    </xf>
    <xf numFmtId="0" fontId="38" fillId="21" borderId="167" xfId="3" applyFont="1" applyFill="1" applyBorder="1" applyAlignment="1" applyProtection="1">
      <alignment horizontal="left" vertical="center"/>
      <protection hidden="1"/>
    </xf>
    <xf numFmtId="0" fontId="38" fillId="21" borderId="168" xfId="3" applyFont="1" applyFill="1" applyBorder="1" applyAlignment="1" applyProtection="1">
      <alignment horizontal="left" vertical="center"/>
      <protection hidden="1"/>
    </xf>
    <xf numFmtId="0" fontId="3" fillId="18" borderId="104" xfId="6" applyFont="1" applyFill="1" applyBorder="1" applyAlignment="1" applyProtection="1">
      <alignment horizontal="left" vertical="center" wrapText="1" indent="1"/>
      <protection hidden="1"/>
    </xf>
    <xf numFmtId="0" fontId="3" fillId="18" borderId="105" xfId="6" applyFont="1" applyFill="1" applyBorder="1" applyAlignment="1" applyProtection="1">
      <alignment horizontal="left" vertical="center" indent="1"/>
      <protection hidden="1"/>
    </xf>
    <xf numFmtId="0" fontId="2" fillId="18" borderId="105" xfId="6" applyFont="1" applyFill="1" applyBorder="1" applyAlignment="1" applyProtection="1">
      <alignment horizontal="left" vertical="center" indent="1"/>
      <protection hidden="1"/>
    </xf>
    <xf numFmtId="0" fontId="1" fillId="18" borderId="105" xfId="6" applyFill="1" applyBorder="1" applyAlignment="1" applyProtection="1">
      <alignment horizontal="left" vertical="center" indent="1"/>
      <protection hidden="1"/>
    </xf>
    <xf numFmtId="0" fontId="1" fillId="18" borderId="106" xfId="6" applyFill="1" applyBorder="1" applyAlignment="1" applyProtection="1">
      <alignment horizontal="left" vertical="center" indent="1"/>
      <protection hidden="1"/>
    </xf>
    <xf numFmtId="0" fontId="70" fillId="2" borderId="169" xfId="6" applyFont="1" applyFill="1" applyBorder="1" applyAlignment="1" applyProtection="1">
      <protection hidden="1"/>
    </xf>
    <xf numFmtId="0" fontId="67" fillId="0" borderId="169" xfId="6" applyFont="1" applyBorder="1" applyAlignment="1" applyProtection="1">
      <protection hidden="1"/>
    </xf>
    <xf numFmtId="0" fontId="35" fillId="22" borderId="67" xfId="6" applyFont="1" applyFill="1" applyBorder="1" applyAlignment="1" applyProtection="1">
      <alignment horizontal="center" vertical="top"/>
      <protection hidden="1"/>
    </xf>
    <xf numFmtId="0" fontId="12" fillId="23" borderId="96" xfId="6" applyFont="1" applyFill="1" applyBorder="1" applyAlignment="1" applyProtection="1">
      <alignment horizontal="center"/>
      <protection hidden="1"/>
    </xf>
    <xf numFmtId="0" fontId="3" fillId="18" borderId="118" xfId="6" applyFont="1" applyFill="1" applyBorder="1" applyAlignment="1" applyProtection="1">
      <alignment horizontal="left" vertical="center" indent="1"/>
      <protection hidden="1"/>
    </xf>
    <xf numFmtId="0" fontId="3" fillId="18" borderId="119" xfId="6" applyFont="1" applyFill="1" applyBorder="1" applyAlignment="1" applyProtection="1">
      <alignment horizontal="left" vertical="center" indent="1"/>
      <protection hidden="1"/>
    </xf>
    <xf numFmtId="0" fontId="2" fillId="18" borderId="119" xfId="6" applyFont="1" applyFill="1" applyBorder="1" applyAlignment="1" applyProtection="1">
      <alignment horizontal="left" vertical="center" indent="1"/>
      <protection hidden="1"/>
    </xf>
    <xf numFmtId="0" fontId="1" fillId="18" borderId="119" xfId="6" applyFill="1" applyBorder="1" applyAlignment="1" applyProtection="1">
      <alignment horizontal="left" vertical="center" indent="1"/>
      <protection hidden="1"/>
    </xf>
    <xf numFmtId="0" fontId="1" fillId="18" borderId="120" xfId="6" applyFill="1" applyBorder="1" applyAlignment="1" applyProtection="1">
      <alignment horizontal="left" vertical="center" indent="1"/>
      <protection hidden="1"/>
    </xf>
    <xf numFmtId="0" fontId="35" fillId="22" borderId="121" xfId="6" applyFont="1" applyFill="1" applyBorder="1" applyAlignment="1" applyProtection="1">
      <alignment horizontal="left" vertical="center" indent="1"/>
      <protection hidden="1"/>
    </xf>
    <xf numFmtId="0" fontId="35" fillId="22" borderId="95" xfId="6" applyFont="1" applyFill="1" applyBorder="1" applyAlignment="1" applyProtection="1">
      <alignment horizontal="left" vertical="center" indent="1"/>
      <protection hidden="1"/>
    </xf>
    <xf numFmtId="0" fontId="35" fillId="23" borderId="95" xfId="6" applyFont="1" applyFill="1" applyBorder="1" applyAlignment="1" applyProtection="1">
      <alignment horizontal="left" vertical="center" indent="1"/>
      <protection hidden="1"/>
    </xf>
    <xf numFmtId="0" fontId="1" fillId="23" borderId="95" xfId="6" applyFill="1" applyBorder="1" applyAlignment="1" applyProtection="1">
      <alignment horizontal="left" vertical="center" indent="1"/>
      <protection hidden="1"/>
    </xf>
    <xf numFmtId="0" fontId="1" fillId="23" borderId="96" xfId="6" applyFill="1" applyBorder="1" applyAlignment="1" applyProtection="1">
      <alignment horizontal="left" vertical="center" indent="1"/>
      <protection hidden="1"/>
    </xf>
    <xf numFmtId="0" fontId="25" fillId="2" borderId="0" xfId="0" applyFont="1" applyFill="1" applyAlignment="1" applyProtection="1">
      <alignment horizontal="center"/>
      <protection hidden="1"/>
    </xf>
    <xf numFmtId="0" fontId="70" fillId="2" borderId="0" xfId="6" applyFont="1" applyFill="1" applyBorder="1" applyAlignment="1" applyProtection="1">
      <alignment horizontal="left"/>
      <protection hidden="1"/>
    </xf>
    <xf numFmtId="0" fontId="67" fillId="0" borderId="0" xfId="6" applyFont="1" applyAlignment="1" applyProtection="1">
      <alignment horizontal="left"/>
      <protection hidden="1"/>
    </xf>
    <xf numFmtId="0" fontId="35" fillId="22" borderId="99" xfId="6" applyFont="1" applyFill="1" applyBorder="1" applyAlignment="1" applyProtection="1">
      <alignment horizontal="left" vertical="center" indent="1"/>
      <protection hidden="1"/>
    </xf>
    <xf numFmtId="0" fontId="46" fillId="23" borderId="173" xfId="6" applyFont="1" applyFill="1" applyBorder="1" applyAlignment="1" applyProtection="1">
      <alignment horizontal="left" vertical="center" indent="1"/>
      <protection hidden="1"/>
    </xf>
    <xf numFmtId="0" fontId="29" fillId="18" borderId="100" xfId="6" applyFont="1" applyFill="1" applyBorder="1" applyAlignment="1" applyProtection="1">
      <alignment horizontal="left" vertical="center" indent="1"/>
      <protection hidden="1"/>
    </xf>
    <xf numFmtId="0" fontId="36" fillId="18" borderId="178" xfId="6" applyFont="1" applyFill="1" applyBorder="1" applyAlignment="1" applyProtection="1">
      <alignment horizontal="left" vertical="center" indent="1"/>
      <protection hidden="1"/>
    </xf>
    <xf numFmtId="0" fontId="29" fillId="18" borderId="101" xfId="6" applyFont="1" applyFill="1" applyBorder="1" applyAlignment="1" applyProtection="1">
      <alignment horizontal="left" vertical="center" indent="1"/>
      <protection hidden="1"/>
    </xf>
    <xf numFmtId="0" fontId="36" fillId="18" borderId="179" xfId="6" applyFont="1" applyFill="1" applyBorder="1" applyAlignment="1" applyProtection="1">
      <alignment horizontal="left" vertical="center" indent="1"/>
      <protection hidden="1"/>
    </xf>
    <xf numFmtId="0" fontId="29" fillId="18" borderId="102" xfId="6" applyFont="1" applyFill="1" applyBorder="1" applyAlignment="1" applyProtection="1">
      <alignment horizontal="left" vertical="center" indent="1"/>
      <protection hidden="1"/>
    </xf>
    <xf numFmtId="0" fontId="36" fillId="18" borderId="180" xfId="6" applyFont="1" applyFill="1" applyBorder="1" applyAlignment="1" applyProtection="1">
      <alignment horizontal="left" vertical="center" indent="1"/>
      <protection hidden="1"/>
    </xf>
    <xf numFmtId="0" fontId="1" fillId="18" borderId="36" xfId="6" applyFont="1" applyFill="1" applyBorder="1" applyAlignment="1" applyProtection="1">
      <alignment horizontal="center" vertical="center"/>
      <protection hidden="1"/>
    </xf>
    <xf numFmtId="0" fontId="35" fillId="22" borderId="174" xfId="6" applyFont="1" applyFill="1" applyBorder="1" applyAlignment="1" applyProtection="1">
      <alignment horizontal="center" vertical="center"/>
      <protection hidden="1"/>
    </xf>
    <xf numFmtId="0" fontId="35" fillId="22" borderId="175" xfId="6" applyFont="1" applyFill="1" applyBorder="1" applyAlignment="1" applyProtection="1">
      <alignment horizontal="center" vertical="center"/>
      <protection hidden="1"/>
    </xf>
    <xf numFmtId="0" fontId="1" fillId="18" borderId="181" xfId="6" applyFont="1" applyFill="1" applyBorder="1" applyAlignment="1" applyProtection="1">
      <alignment horizontal="center" vertical="center"/>
      <protection hidden="1"/>
    </xf>
    <xf numFmtId="0" fontId="1" fillId="18" borderId="182" xfId="6" applyFont="1" applyFill="1" applyBorder="1" applyAlignment="1" applyProtection="1">
      <alignment horizontal="center" vertical="center"/>
      <protection hidden="1"/>
    </xf>
    <xf numFmtId="0" fontId="1" fillId="18" borderId="183" xfId="6" applyFont="1" applyFill="1" applyBorder="1" applyAlignment="1" applyProtection="1">
      <alignment horizontal="center" vertical="center"/>
      <protection hidden="1"/>
    </xf>
    <xf numFmtId="0" fontId="1" fillId="18" borderId="184" xfId="6" applyFont="1" applyFill="1" applyBorder="1" applyAlignment="1" applyProtection="1">
      <alignment horizontal="center" vertical="center"/>
      <protection hidden="1"/>
    </xf>
    <xf numFmtId="0" fontId="35" fillId="22" borderId="176" xfId="6" applyFont="1" applyFill="1" applyBorder="1" applyAlignment="1" applyProtection="1">
      <alignment horizontal="center" vertical="center"/>
      <protection hidden="1"/>
    </xf>
    <xf numFmtId="0" fontId="35" fillId="22" borderId="95" xfId="6" applyFont="1" applyFill="1" applyBorder="1" applyAlignment="1" applyProtection="1">
      <alignment horizontal="center" vertical="center"/>
      <protection hidden="1"/>
    </xf>
    <xf numFmtId="0" fontId="35" fillId="22" borderId="177" xfId="6" applyFont="1" applyFill="1" applyBorder="1" applyAlignment="1" applyProtection="1">
      <alignment horizontal="center" vertical="center"/>
      <protection hidden="1"/>
    </xf>
    <xf numFmtId="0" fontId="12" fillId="18" borderId="185" xfId="6" applyFont="1" applyFill="1" applyBorder="1" applyAlignment="1" applyProtection="1">
      <alignment horizontal="center" vertical="center"/>
      <protection hidden="1"/>
    </xf>
    <xf numFmtId="0" fontId="12" fillId="18" borderId="97" xfId="6" applyFont="1" applyFill="1" applyBorder="1" applyAlignment="1" applyProtection="1">
      <alignment horizontal="center" vertical="center"/>
      <protection hidden="1"/>
    </xf>
    <xf numFmtId="0" fontId="12" fillId="18" borderId="186" xfId="6" applyFont="1" applyFill="1" applyBorder="1" applyAlignment="1" applyProtection="1">
      <alignment horizontal="center" vertical="center"/>
      <protection hidden="1"/>
    </xf>
    <xf numFmtId="0" fontId="12" fillId="18" borderId="187" xfId="6" applyFont="1" applyFill="1" applyBorder="1" applyAlignment="1" applyProtection="1">
      <alignment horizontal="center" vertical="center"/>
      <protection hidden="1"/>
    </xf>
    <xf numFmtId="0" fontId="12" fillId="18" borderId="98" xfId="6" applyFont="1" applyFill="1" applyBorder="1" applyAlignment="1" applyProtection="1">
      <alignment horizontal="center" vertical="center"/>
      <protection hidden="1"/>
    </xf>
    <xf numFmtId="0" fontId="12" fillId="18" borderId="188" xfId="6" applyFont="1" applyFill="1" applyBorder="1" applyAlignment="1" applyProtection="1">
      <alignment horizontal="center" vertical="center"/>
      <protection hidden="1"/>
    </xf>
    <xf numFmtId="3" fontId="3" fillId="25" borderId="171" xfId="0" applyNumberFormat="1" applyFont="1" applyFill="1" applyBorder="1" applyAlignment="1" applyProtection="1">
      <alignment horizontal="center" vertical="center"/>
      <protection hidden="1"/>
    </xf>
    <xf numFmtId="3" fontId="2" fillId="25" borderId="172" xfId="0" applyNumberFormat="1" applyFont="1" applyFill="1" applyBorder="1" applyAlignment="1" applyProtection="1">
      <alignment horizontal="center" vertical="center"/>
      <protection hidden="1"/>
    </xf>
    <xf numFmtId="0" fontId="1" fillId="24" borderId="128" xfId="6" applyFont="1" applyFill="1" applyBorder="1" applyAlignment="1" applyProtection="1">
      <alignment horizontal="center" vertical="center"/>
      <protection hidden="1"/>
    </xf>
    <xf numFmtId="0" fontId="3" fillId="0" borderId="199" xfId="0" applyNumberFormat="1" applyFont="1" applyFill="1" applyBorder="1" applyAlignment="1" applyProtection="1">
      <alignment horizontal="left" vertical="center"/>
      <protection hidden="1"/>
    </xf>
    <xf numFmtId="0" fontId="3" fillId="0" borderId="207" xfId="0" applyNumberFormat="1" applyFont="1" applyFill="1" applyBorder="1" applyAlignment="1" applyProtection="1">
      <alignment horizontal="left" vertical="center"/>
      <protection hidden="1"/>
    </xf>
    <xf numFmtId="0" fontId="3" fillId="0" borderId="208" xfId="0" applyNumberFormat="1" applyFont="1" applyFill="1" applyBorder="1" applyAlignment="1" applyProtection="1">
      <alignment horizontal="left" vertical="center"/>
      <protection hidden="1"/>
    </xf>
    <xf numFmtId="0" fontId="25" fillId="0" borderId="209" xfId="0" applyFont="1" applyFill="1" applyBorder="1" applyAlignment="1" applyProtection="1">
      <alignment horizontal="left" vertical="center" wrapText="1"/>
      <protection hidden="1"/>
    </xf>
    <xf numFmtId="0" fontId="25" fillId="0" borderId="210" xfId="0" applyFont="1" applyFill="1" applyBorder="1" applyAlignment="1" applyProtection="1">
      <alignment horizontal="left" vertical="center" wrapText="1"/>
      <protection hidden="1"/>
    </xf>
    <xf numFmtId="0" fontId="25" fillId="0" borderId="211" xfId="0" applyFont="1" applyFill="1" applyBorder="1" applyAlignment="1" applyProtection="1">
      <alignment horizontal="left" vertical="center" wrapText="1"/>
      <protection hidden="1"/>
    </xf>
    <xf numFmtId="0" fontId="10" fillId="2" borderId="0" xfId="6" applyFont="1" applyFill="1" applyAlignment="1" applyProtection="1">
      <alignment vertical="top" wrapText="1"/>
      <protection hidden="1"/>
    </xf>
    <xf numFmtId="0" fontId="3" fillId="24" borderId="132" xfId="6" applyFont="1" applyFill="1" applyBorder="1" applyAlignment="1" applyProtection="1">
      <alignment horizontal="left" vertical="center" indent="1"/>
      <protection hidden="1"/>
    </xf>
    <xf numFmtId="0" fontId="3" fillId="24" borderId="129" xfId="6" applyFont="1" applyFill="1" applyBorder="1" applyAlignment="1" applyProtection="1">
      <alignment horizontal="left" vertical="center" indent="1"/>
      <protection hidden="1"/>
    </xf>
    <xf numFmtId="0" fontId="2" fillId="24" borderId="129" xfId="6" applyFont="1" applyFill="1" applyBorder="1" applyAlignment="1" applyProtection="1">
      <alignment horizontal="left" vertical="center" indent="1"/>
      <protection hidden="1"/>
    </xf>
    <xf numFmtId="0" fontId="1" fillId="18" borderId="129" xfId="6" applyFill="1" applyBorder="1" applyAlignment="1" applyProtection="1">
      <alignment horizontal="left" vertical="center" indent="1"/>
      <protection hidden="1"/>
    </xf>
    <xf numFmtId="0" fontId="1" fillId="18" borderId="133" xfId="6" applyFill="1" applyBorder="1" applyAlignment="1" applyProtection="1">
      <alignment horizontal="left" vertical="center" indent="1"/>
      <protection hidden="1"/>
    </xf>
    <xf numFmtId="0" fontId="1" fillId="18" borderId="61" xfId="6" applyFont="1" applyFill="1" applyBorder="1" applyAlignment="1" applyProtection="1">
      <alignment horizontal="left" wrapText="1"/>
      <protection hidden="1"/>
    </xf>
    <xf numFmtId="0" fontId="1" fillId="18" borderId="170" xfId="6" applyFont="1" applyFill="1" applyBorder="1" applyAlignment="1" applyProtection="1">
      <alignment horizontal="left" wrapText="1"/>
      <protection hidden="1"/>
    </xf>
    <xf numFmtId="0" fontId="1" fillId="18" borderId="227" xfId="6" applyFont="1" applyFill="1" applyBorder="1" applyAlignment="1" applyProtection="1">
      <alignment horizontal="left" wrapText="1"/>
      <protection hidden="1"/>
    </xf>
    <xf numFmtId="0" fontId="1" fillId="6" borderId="31" xfId="6" applyFill="1" applyBorder="1" applyAlignment="1" applyProtection="1">
      <alignment vertical="center"/>
      <protection hidden="1"/>
    </xf>
    <xf numFmtId="0" fontId="1" fillId="0" borderId="34" xfId="6" applyBorder="1" applyAlignment="1" applyProtection="1">
      <alignment vertical="center"/>
      <protection hidden="1"/>
    </xf>
    <xf numFmtId="0" fontId="1" fillId="0" borderId="32" xfId="6" applyBorder="1" applyAlignment="1" applyProtection="1">
      <alignment vertical="center"/>
      <protection hidden="1"/>
    </xf>
    <xf numFmtId="0" fontId="3" fillId="18" borderId="122" xfId="6" applyFont="1" applyFill="1" applyBorder="1" applyAlignment="1" applyProtection="1">
      <alignment horizontal="left" vertical="center" indent="1"/>
      <protection hidden="1"/>
    </xf>
    <xf numFmtId="0" fontId="3" fillId="18" borderId="123" xfId="6" applyFont="1" applyFill="1" applyBorder="1" applyAlignment="1" applyProtection="1">
      <alignment horizontal="left" vertical="center" indent="1"/>
      <protection hidden="1"/>
    </xf>
    <xf numFmtId="0" fontId="2" fillId="18" borderId="123" xfId="6" applyFont="1" applyFill="1" applyBorder="1" applyAlignment="1" applyProtection="1">
      <alignment horizontal="left" vertical="center" indent="1"/>
      <protection hidden="1"/>
    </xf>
    <xf numFmtId="0" fontId="1" fillId="18" borderId="123" xfId="6" applyFill="1" applyBorder="1" applyAlignment="1" applyProtection="1">
      <alignment horizontal="left" vertical="center" indent="1"/>
      <protection hidden="1"/>
    </xf>
    <xf numFmtId="0" fontId="1" fillId="18" borderId="124" xfId="6" applyFill="1" applyBorder="1" applyAlignment="1" applyProtection="1">
      <alignment horizontal="left" vertical="center" indent="1"/>
      <protection hidden="1"/>
    </xf>
    <xf numFmtId="0" fontId="4" fillId="22" borderId="61" xfId="6" applyFont="1" applyFill="1" applyBorder="1" applyAlignment="1" applyProtection="1">
      <alignment horizontal="left" vertical="center"/>
      <protection hidden="1"/>
    </xf>
    <xf numFmtId="0" fontId="4" fillId="22" borderId="170" xfId="6" applyFont="1" applyFill="1" applyBorder="1" applyAlignment="1" applyProtection="1">
      <alignment horizontal="left" vertical="center"/>
      <protection hidden="1"/>
    </xf>
    <xf numFmtId="0" fontId="4" fillId="22" borderId="195" xfId="6" applyFont="1" applyFill="1" applyBorder="1" applyAlignment="1" applyProtection="1">
      <alignment horizontal="left" vertical="center"/>
      <protection hidden="1"/>
    </xf>
    <xf numFmtId="0" fontId="4" fillId="22" borderId="196" xfId="6" applyFont="1" applyFill="1" applyBorder="1" applyAlignment="1" applyProtection="1">
      <alignment horizontal="left" vertical="center"/>
      <protection hidden="1"/>
    </xf>
    <xf numFmtId="0" fontId="4" fillId="22" borderId="116" xfId="6" applyFont="1" applyFill="1" applyBorder="1" applyAlignment="1" applyProtection="1">
      <alignment horizontal="center" vertical="center"/>
      <protection hidden="1"/>
    </xf>
    <xf numFmtId="0" fontId="4" fillId="22" borderId="117" xfId="6" applyFont="1" applyFill="1" applyBorder="1" applyAlignment="1" applyProtection="1">
      <alignment horizontal="center" vertical="center"/>
      <protection hidden="1"/>
    </xf>
    <xf numFmtId="0" fontId="4" fillId="22" borderId="197" xfId="6" applyFont="1" applyFill="1" applyBorder="1" applyAlignment="1" applyProtection="1">
      <alignment horizontal="center" vertical="center"/>
      <protection hidden="1"/>
    </xf>
    <xf numFmtId="0" fontId="4" fillId="22" borderId="198" xfId="6" applyFont="1" applyFill="1" applyBorder="1" applyAlignment="1" applyProtection="1">
      <alignment horizontal="center" vertical="center"/>
      <protection hidden="1"/>
    </xf>
    <xf numFmtId="0" fontId="4" fillId="22" borderId="170" xfId="6" applyFont="1" applyFill="1" applyBorder="1" applyAlignment="1" applyProtection="1">
      <alignment horizontal="center" vertical="center" wrapText="1"/>
      <protection hidden="1"/>
    </xf>
    <xf numFmtId="0" fontId="4" fillId="22" borderId="196" xfId="6" applyFont="1" applyFill="1" applyBorder="1" applyAlignment="1" applyProtection="1">
      <alignment horizontal="center" vertical="center" wrapText="1"/>
      <protection hidden="1"/>
    </xf>
    <xf numFmtId="0" fontId="4" fillId="22" borderId="116" xfId="6" applyFont="1" applyFill="1" applyBorder="1" applyAlignment="1" applyProtection="1">
      <alignment horizontal="center" vertical="top" wrapText="1"/>
      <protection hidden="1"/>
    </xf>
    <xf numFmtId="0" fontId="4" fillId="22" borderId="227" xfId="6" applyFont="1" applyFill="1" applyBorder="1" applyAlignment="1" applyProtection="1">
      <alignment horizontal="center" vertical="top" wrapText="1"/>
      <protection hidden="1"/>
    </xf>
    <xf numFmtId="0" fontId="4" fillId="22" borderId="228" xfId="6" applyFont="1" applyFill="1" applyBorder="1" applyAlignment="1" applyProtection="1">
      <alignment horizontal="center" vertical="center"/>
      <protection hidden="1"/>
    </xf>
    <xf numFmtId="0" fontId="4" fillId="22" borderId="229" xfId="6" applyFont="1" applyFill="1" applyBorder="1" applyAlignment="1" applyProtection="1">
      <alignment horizontal="center" vertical="center"/>
      <protection hidden="1"/>
    </xf>
    <xf numFmtId="0" fontId="4" fillId="6" borderId="219" xfId="6" applyFont="1" applyFill="1" applyBorder="1" applyAlignment="1" applyProtection="1">
      <alignment horizontal="center" vertical="center" wrapText="1"/>
      <protection hidden="1"/>
    </xf>
    <xf numFmtId="0" fontId="4" fillId="6" borderId="220" xfId="6" applyFont="1" applyFill="1" applyBorder="1" applyAlignment="1" applyProtection="1">
      <alignment horizontal="center" vertical="center" wrapText="1"/>
      <protection hidden="1"/>
    </xf>
    <xf numFmtId="0" fontId="4" fillId="6" borderId="221" xfId="6" applyFont="1" applyFill="1" applyBorder="1" applyAlignment="1" applyProtection="1">
      <alignment horizontal="center" vertical="center" wrapText="1"/>
      <protection hidden="1"/>
    </xf>
    <xf numFmtId="0" fontId="4" fillId="6" borderId="197" xfId="6" applyFont="1" applyFill="1" applyBorder="1" applyAlignment="1" applyProtection="1">
      <alignment horizontal="center" vertical="center" wrapText="1"/>
      <protection hidden="1"/>
    </xf>
    <xf numFmtId="0" fontId="4" fillId="6" borderId="196" xfId="6" applyFont="1" applyFill="1" applyBorder="1" applyAlignment="1" applyProtection="1">
      <alignment horizontal="center" vertical="center" wrapText="1"/>
      <protection hidden="1"/>
    </xf>
    <xf numFmtId="0" fontId="4" fillId="6" borderId="198" xfId="6" applyFont="1" applyFill="1" applyBorder="1" applyAlignment="1" applyProtection="1">
      <alignment horizontal="center" vertical="center" wrapText="1"/>
      <protection hidden="1"/>
    </xf>
    <xf numFmtId="0" fontId="86" fillId="0" borderId="147" xfId="6" applyFont="1" applyFill="1" applyBorder="1" applyAlignment="1" applyProtection="1">
      <alignment horizontal="left" vertical="center"/>
      <protection hidden="1"/>
    </xf>
    <xf numFmtId="0" fontId="87" fillId="0" borderId="148" xfId="6" applyFont="1" applyBorder="1" applyAlignment="1" applyProtection="1">
      <alignment vertical="center"/>
      <protection hidden="1"/>
    </xf>
    <xf numFmtId="0" fontId="87" fillId="0" borderId="149" xfId="6" applyFont="1" applyBorder="1" applyAlignment="1" applyProtection="1">
      <alignment vertical="center"/>
      <protection hidden="1"/>
    </xf>
    <xf numFmtId="0" fontId="34" fillId="0" borderId="150" xfId="0" applyFont="1" applyBorder="1" applyAlignment="1" applyProtection="1">
      <alignment horizontal="right"/>
      <protection hidden="1"/>
    </xf>
    <xf numFmtId="0" fontId="0" fillId="0" borderId="151" xfId="0" applyBorder="1" applyAlignment="1" applyProtection="1">
      <protection hidden="1"/>
    </xf>
    <xf numFmtId="0" fontId="10" fillId="2" borderId="0" xfId="0" applyFont="1" applyFill="1" applyAlignment="1" applyProtection="1">
      <protection hidden="1"/>
    </xf>
    <xf numFmtId="0" fontId="43" fillId="0" borderId="144" xfId="3" applyFont="1" applyFill="1" applyBorder="1" applyAlignment="1" applyProtection="1">
      <alignment horizontal="left" vertical="center"/>
      <protection hidden="1"/>
    </xf>
    <xf numFmtId="0" fontId="43" fillId="0" borderId="145" xfId="3" applyFont="1" applyFill="1" applyBorder="1" applyAlignment="1" applyProtection="1">
      <protection hidden="1"/>
    </xf>
    <xf numFmtId="0" fontId="43" fillId="0" borderId="146" xfId="3" applyFont="1" applyFill="1" applyBorder="1" applyAlignment="1" applyProtection="1">
      <protection hidden="1"/>
    </xf>
    <xf numFmtId="0" fontId="83" fillId="19" borderId="214" xfId="3" applyFont="1" applyFill="1" applyBorder="1" applyAlignment="1" applyProtection="1">
      <alignment horizontal="left" vertical="center"/>
      <protection hidden="1"/>
    </xf>
    <xf numFmtId="0" fontId="83" fillId="19" borderId="215" xfId="3" applyFont="1" applyFill="1" applyBorder="1" applyAlignment="1" applyProtection="1">
      <alignment horizontal="left" vertical="center"/>
      <protection hidden="1"/>
    </xf>
    <xf numFmtId="0" fontId="83" fillId="19" borderId="216" xfId="3" applyFont="1" applyFill="1" applyBorder="1" applyAlignment="1" applyProtection="1">
      <alignment horizontal="left" vertical="center"/>
      <protection hidden="1"/>
    </xf>
    <xf numFmtId="0" fontId="43" fillId="0" borderId="152" xfId="3" applyFont="1" applyFill="1" applyBorder="1" applyAlignment="1" applyProtection="1">
      <alignment horizontal="left" vertical="center"/>
      <protection hidden="1"/>
    </xf>
    <xf numFmtId="0" fontId="43" fillId="0" borderId="153" xfId="3" applyFont="1" applyFill="1" applyBorder="1" applyAlignment="1" applyProtection="1">
      <protection hidden="1"/>
    </xf>
    <xf numFmtId="0" fontId="43" fillId="0" borderId="154" xfId="3" applyFont="1" applyFill="1" applyBorder="1" applyAlignment="1" applyProtection="1">
      <protection hidden="1"/>
    </xf>
    <xf numFmtId="0" fontId="70" fillId="2" borderId="14" xfId="6" applyFont="1" applyFill="1" applyBorder="1" applyAlignment="1" applyProtection="1">
      <alignment horizontal="left"/>
      <protection hidden="1"/>
    </xf>
    <xf numFmtId="0" fontId="70" fillId="2" borderId="18" xfId="6" applyFont="1" applyFill="1" applyBorder="1" applyAlignment="1" applyProtection="1">
      <alignment horizontal="left"/>
      <protection hidden="1"/>
    </xf>
    <xf numFmtId="0" fontId="70" fillId="2" borderId="9" xfId="6" applyFont="1" applyFill="1" applyBorder="1" applyAlignment="1" applyProtection="1">
      <alignment horizontal="left"/>
      <protection hidden="1"/>
    </xf>
    <xf numFmtId="0" fontId="70" fillId="2" borderId="217" xfId="6" applyFont="1" applyFill="1" applyBorder="1" applyAlignment="1" applyProtection="1">
      <alignment horizontal="left"/>
      <protection hidden="1"/>
    </xf>
    <xf numFmtId="0" fontId="70" fillId="2" borderId="169" xfId="6" applyFont="1" applyFill="1" applyBorder="1" applyAlignment="1" applyProtection="1">
      <alignment horizontal="left"/>
      <protection hidden="1"/>
    </xf>
    <xf numFmtId="0" fontId="70" fillId="2" borderId="218" xfId="6" applyFont="1" applyFill="1" applyBorder="1" applyAlignment="1" applyProtection="1">
      <alignment horizontal="left"/>
      <protection hidden="1"/>
    </xf>
    <xf numFmtId="0" fontId="34" fillId="0" borderId="3" xfId="0" applyFont="1" applyBorder="1" applyAlignment="1" applyProtection="1">
      <alignment horizontal="right" vertical="top"/>
      <protection hidden="1"/>
    </xf>
    <xf numFmtId="0" fontId="0" fillId="0" borderId="3" xfId="0" applyBorder="1" applyAlignment="1" applyProtection="1">
      <alignment vertical="top"/>
      <protection hidden="1"/>
    </xf>
    <xf numFmtId="0" fontId="88" fillId="0" borderId="8" xfId="6" applyFont="1" applyFill="1" applyBorder="1" applyAlignment="1" applyProtection="1">
      <alignment horizontal="right" vertical="top" wrapText="1"/>
      <protection hidden="1"/>
    </xf>
    <xf numFmtId="0" fontId="88" fillId="0" borderId="17" xfId="6" applyFont="1" applyFill="1" applyBorder="1" applyAlignment="1" applyProtection="1">
      <alignment horizontal="right" vertical="top" wrapText="1"/>
      <protection hidden="1"/>
    </xf>
    <xf numFmtId="0" fontId="52" fillId="2" borderId="14" xfId="0" applyFont="1" applyFill="1" applyBorder="1" applyAlignment="1" applyProtection="1">
      <alignment horizontal="right" vertical="center" indent="1"/>
      <protection hidden="1"/>
    </xf>
    <xf numFmtId="0" fontId="52" fillId="0" borderId="18" xfId="0" applyFont="1" applyBorder="1" applyAlignment="1" applyProtection="1">
      <alignment horizontal="right" vertical="center" indent="1"/>
      <protection hidden="1"/>
    </xf>
    <xf numFmtId="0" fontId="0" fillId="0" borderId="18" xfId="0" applyBorder="1" applyAlignment="1" applyProtection="1">
      <alignment horizontal="right" vertical="center" indent="1"/>
      <protection hidden="1"/>
    </xf>
    <xf numFmtId="0" fontId="0" fillId="0" borderId="9" xfId="0" applyBorder="1" applyAlignment="1" applyProtection="1">
      <alignment horizontal="right" vertical="center" indent="1"/>
      <protection hidden="1"/>
    </xf>
    <xf numFmtId="0" fontId="53" fillId="0" borderId="6" xfId="0" applyFont="1" applyBorder="1" applyAlignment="1" applyProtection="1">
      <alignment horizontal="right" vertical="center" indent="1"/>
      <protection hidden="1"/>
    </xf>
    <xf numFmtId="0" fontId="53" fillId="0" borderId="15" xfId="0" applyFont="1" applyBorder="1" applyAlignment="1" applyProtection="1">
      <alignment horizontal="right" vertical="center" indent="1"/>
      <protection hidden="1"/>
    </xf>
    <xf numFmtId="0" fontId="0" fillId="0" borderId="15" xfId="0" applyBorder="1" applyAlignment="1" applyProtection="1">
      <alignment horizontal="right" vertical="center" indent="1"/>
      <protection hidden="1"/>
    </xf>
    <xf numFmtId="0" fontId="0" fillId="0" borderId="4" xfId="0" applyBorder="1" applyAlignment="1" applyProtection="1">
      <alignment horizontal="right" vertical="center" indent="1"/>
      <protection hidden="1"/>
    </xf>
    <xf numFmtId="0" fontId="1" fillId="27" borderId="71" xfId="0" applyFont="1" applyFill="1" applyBorder="1" applyAlignment="1" applyProtection="1">
      <alignment horizontal="center" vertical="center"/>
      <protection hidden="1"/>
    </xf>
    <xf numFmtId="0" fontId="0" fillId="27" borderId="115" xfId="0" applyFill="1" applyBorder="1" applyAlignment="1" applyProtection="1">
      <alignment horizontal="center" vertical="center"/>
      <protection hidden="1"/>
    </xf>
    <xf numFmtId="0" fontId="1" fillId="27" borderId="72" xfId="0" applyFont="1" applyFill="1" applyBorder="1" applyAlignment="1" applyProtection="1">
      <alignment horizontal="center" vertical="center"/>
      <protection hidden="1"/>
    </xf>
    <xf numFmtId="0" fontId="0" fillId="27" borderId="127" xfId="0" applyFill="1" applyBorder="1" applyAlignment="1" applyProtection="1">
      <alignment horizontal="center" vertical="center"/>
      <protection hidden="1"/>
    </xf>
    <xf numFmtId="0" fontId="11" fillId="23" borderId="89" xfId="6" applyFont="1" applyFill="1" applyBorder="1" applyAlignment="1" applyProtection="1">
      <alignment horizontal="center" vertical="center"/>
      <protection hidden="1"/>
    </xf>
    <xf numFmtId="0" fontId="1" fillId="23" borderId="90" xfId="6" applyFill="1" applyBorder="1" applyAlignment="1" applyProtection="1">
      <alignment horizontal="center" vertical="center"/>
      <protection hidden="1"/>
    </xf>
    <xf numFmtId="0" fontId="1" fillId="27" borderId="68" xfId="0" applyFont="1" applyFill="1" applyBorder="1" applyAlignment="1" applyProtection="1">
      <alignment horizontal="center" vertical="center"/>
      <protection hidden="1"/>
    </xf>
    <xf numFmtId="0" fontId="0" fillId="27" borderId="124" xfId="0" applyFill="1" applyBorder="1" applyAlignment="1" applyProtection="1">
      <alignment horizontal="center" vertical="center"/>
      <protection hidden="1"/>
    </xf>
    <xf numFmtId="0" fontId="1" fillId="0" borderId="0" xfId="6" applyFont="1" applyBorder="1" applyAlignment="1">
      <alignment horizontal="left"/>
    </xf>
    <xf numFmtId="0" fontId="1" fillId="0" borderId="24" xfId="6" applyFont="1" applyBorder="1" applyAlignment="1">
      <alignment horizontal="left"/>
    </xf>
    <xf numFmtId="0" fontId="1" fillId="0" borderId="0" xfId="6" applyBorder="1" applyAlignment="1">
      <alignment horizontal="left"/>
    </xf>
    <xf numFmtId="0" fontId="1" fillId="0" borderId="24" xfId="6" applyBorder="1" applyAlignment="1">
      <alignment horizontal="left"/>
    </xf>
    <xf numFmtId="0" fontId="1" fillId="0" borderId="36" xfId="6" applyFont="1" applyBorder="1" applyAlignment="1">
      <alignment horizontal="left"/>
    </xf>
    <xf numFmtId="0" fontId="1" fillId="0" borderId="36" xfId="6" applyBorder="1" applyAlignment="1">
      <alignment horizontal="left"/>
    </xf>
    <xf numFmtId="0" fontId="1" fillId="0" borderId="26" xfId="6" applyBorder="1" applyAlignment="1">
      <alignment horizontal="left"/>
    </xf>
    <xf numFmtId="0" fontId="4" fillId="0" borderId="61" xfId="6" applyFont="1" applyBorder="1" applyAlignment="1">
      <alignment horizontal="left" vertical="top" wrapText="1"/>
    </xf>
    <xf numFmtId="0" fontId="4" fillId="0" borderId="170" xfId="6" applyFont="1" applyBorder="1" applyAlignment="1">
      <alignment horizontal="left" vertical="top" wrapText="1"/>
    </xf>
    <xf numFmtId="0" fontId="4" fillId="0" borderId="227" xfId="6" applyFont="1" applyBorder="1" applyAlignment="1">
      <alignment horizontal="left" vertical="top" wrapText="1"/>
    </xf>
    <xf numFmtId="0" fontId="3" fillId="0" borderId="155" xfId="0" applyFont="1" applyBorder="1" applyAlignment="1">
      <alignment horizontal="left" vertical="center" indent="1"/>
    </xf>
    <xf numFmtId="0" fontId="2" fillId="0" borderId="155" xfId="0" applyFont="1" applyBorder="1" applyAlignment="1">
      <alignment horizontal="left" vertical="center" indent="1"/>
    </xf>
    <xf numFmtId="0" fontId="2" fillId="0" borderId="66" xfId="0" applyFont="1" applyBorder="1" applyAlignment="1">
      <alignment horizontal="left" vertical="center" indent="1"/>
    </xf>
    <xf numFmtId="0" fontId="3" fillId="0" borderId="155" xfId="0" applyFont="1" applyBorder="1" applyAlignment="1">
      <alignment horizontal="left" vertical="center" wrapText="1" indent="1"/>
    </xf>
    <xf numFmtId="0" fontId="3" fillId="0" borderId="61" xfId="0" applyFont="1" applyFill="1" applyBorder="1" applyAlignment="1">
      <alignment horizontal="left" vertical="center" indent="2"/>
    </xf>
    <xf numFmtId="0" fontId="3" fillId="0" borderId="155" xfId="0" applyFont="1" applyBorder="1" applyAlignment="1">
      <alignment horizontal="left" vertical="center" indent="2"/>
    </xf>
    <xf numFmtId="0" fontId="2" fillId="0" borderId="155" xfId="0" applyFont="1" applyBorder="1" applyAlignment="1">
      <alignment horizontal="left" vertical="center" indent="2"/>
    </xf>
    <xf numFmtId="0" fontId="2" fillId="0" borderId="66" xfId="0" applyFont="1" applyBorder="1" applyAlignment="1">
      <alignment horizontal="left" vertical="center" indent="2"/>
    </xf>
    <xf numFmtId="0" fontId="3" fillId="0" borderId="61" xfId="0" applyFont="1" applyBorder="1" applyAlignment="1">
      <alignment horizontal="left" vertical="center" indent="1"/>
    </xf>
    <xf numFmtId="0" fontId="3" fillId="0" borderId="61" xfId="0" applyFont="1" applyBorder="1" applyAlignment="1">
      <alignment horizontal="left" vertical="center" wrapText="1" indent="1"/>
    </xf>
    <xf numFmtId="0" fontId="2" fillId="0" borderId="156" xfId="0" applyFont="1" applyBorder="1" applyAlignment="1">
      <alignment horizontal="left" vertical="center" indent="1"/>
    </xf>
    <xf numFmtId="0" fontId="1" fillId="0" borderId="0" xfId="0" applyFont="1" applyAlignment="1">
      <alignment horizontal="left" wrapText="1"/>
    </xf>
    <xf numFmtId="0" fontId="1" fillId="0" borderId="0" xfId="0" applyFont="1" applyAlignment="1">
      <alignment horizontal="left" vertical="top" wrapText="1"/>
    </xf>
  </cellXfs>
  <cellStyles count="7">
    <cellStyle name="Euro" xfId="1"/>
    <cellStyle name="Euro 2" xfId="2"/>
    <cellStyle name="Hyperlink 2" xfId="4"/>
    <cellStyle name="Link" xfId="3" builtinId="8"/>
    <cellStyle name="Prozent 2" xfId="5"/>
    <cellStyle name="Standard" xfId="0" builtinId="0"/>
    <cellStyle name="Standard 2" xfId="6"/>
  </cellStyles>
  <dxfs count="2">
    <dxf>
      <font>
        <b/>
        <i val="0"/>
        <condense val="0"/>
        <extend val="0"/>
        <color indexed="16"/>
      </font>
      <fill>
        <patternFill patternType="darkGray">
          <fgColor indexed="44"/>
          <bgColor indexed="9"/>
        </patternFill>
      </fill>
      <border>
        <left style="thin">
          <color indexed="16"/>
        </left>
        <right style="thin">
          <color indexed="16"/>
        </right>
        <top style="thin">
          <color indexed="16"/>
        </top>
        <bottom/>
      </border>
    </dxf>
    <dxf>
      <font>
        <b/>
        <i/>
        <condense val="0"/>
        <extend val="0"/>
        <color indexed="10"/>
      </font>
      <fill>
        <patternFill patternType="lightGray">
          <fgColor indexed="44"/>
          <bgColor indexed="9"/>
        </patternFill>
      </fill>
      <border>
        <left style="thin">
          <color indexed="16"/>
        </left>
        <right style="thin">
          <color indexed="16"/>
        </right>
        <top/>
        <bottom style="thin">
          <color indexed="16"/>
        </bottom>
      </border>
    </dxf>
  </dxfs>
  <tableStyles count="0" defaultTableStyle="TableStyleMedium2" defaultPivotStyle="PivotStyleLight16"/>
  <colors>
    <mruColors>
      <color rgb="FFFCF9E4"/>
      <color rgb="FFF8F1C4"/>
      <color rgb="FFF6EDB8"/>
      <color rgb="FFECF5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209550</xdr:colOff>
      <xdr:row>1</xdr:row>
      <xdr:rowOff>25400</xdr:rowOff>
    </xdr:from>
    <xdr:to>
      <xdr:col>9</xdr:col>
      <xdr:colOff>76200</xdr:colOff>
      <xdr:row>12</xdr:row>
      <xdr:rowOff>0</xdr:rowOff>
    </xdr:to>
    <xdr:pic>
      <xdr:nvPicPr>
        <xdr:cNvPr id="4" name="Grafik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209550" y="101600"/>
          <a:ext cx="6448425" cy="167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50800</xdr:colOff>
      <xdr:row>4</xdr:row>
      <xdr:rowOff>88900</xdr:rowOff>
    </xdr:from>
    <xdr:to>
      <xdr:col>4</xdr:col>
      <xdr:colOff>292100</xdr:colOff>
      <xdr:row>5</xdr:row>
      <xdr:rowOff>165100</xdr:rowOff>
    </xdr:to>
    <xdr:sp macro="" textlink="">
      <xdr:nvSpPr>
        <xdr:cNvPr id="2051" name="Rectangle 3"/>
        <xdr:cNvSpPr>
          <a:spLocks noChangeArrowheads="1"/>
        </xdr:cNvSpPr>
      </xdr:nvSpPr>
      <xdr:spPr bwMode="auto">
        <a:xfrm>
          <a:off x="152400" y="1257300"/>
          <a:ext cx="3594100" cy="2413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Thüringer Landesamt für Landwirtschaft </a:t>
          </a:r>
        </a:p>
      </xdr:txBody>
    </xdr:sp>
    <xdr:clientData/>
  </xdr:twoCellAnchor>
  <xdr:twoCellAnchor>
    <xdr:from>
      <xdr:col>1</xdr:col>
      <xdr:colOff>57150</xdr:colOff>
      <xdr:row>5</xdr:row>
      <xdr:rowOff>165100</xdr:rowOff>
    </xdr:from>
    <xdr:to>
      <xdr:col>4</xdr:col>
      <xdr:colOff>203200</xdr:colOff>
      <xdr:row>7</xdr:row>
      <xdr:rowOff>12700</xdr:rowOff>
    </xdr:to>
    <xdr:sp macro="" textlink="">
      <xdr:nvSpPr>
        <xdr:cNvPr id="2054" name="Rectangle 6"/>
        <xdr:cNvSpPr>
          <a:spLocks noChangeArrowheads="1"/>
        </xdr:cNvSpPr>
      </xdr:nvSpPr>
      <xdr:spPr bwMode="auto">
        <a:xfrm>
          <a:off x="158750" y="1498600"/>
          <a:ext cx="342265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45720" bIns="0" anchor="t" upright="1"/>
        <a:lstStyle/>
        <a:p>
          <a:pPr algn="l" rtl="0">
            <a:defRPr sz="1000"/>
          </a:pPr>
          <a:r>
            <a:rPr lang="de-DE" sz="1400" b="0" i="0" u="none" strike="noStrike" baseline="0">
              <a:solidFill>
                <a:srgbClr val="000000"/>
              </a:solidFill>
              <a:latin typeface="Arial"/>
              <a:cs typeface="Arial"/>
            </a:rPr>
            <a:t>und Ländlichen Raum (TLLLR)</a:t>
          </a:r>
        </a:p>
      </xdr:txBody>
    </xdr:sp>
    <xdr:clientData/>
  </xdr:twoCellAnchor>
  <xdr:twoCellAnchor>
    <xdr:from>
      <xdr:col>1</xdr:col>
      <xdr:colOff>76200</xdr:colOff>
      <xdr:row>6</xdr:row>
      <xdr:rowOff>139700</xdr:rowOff>
    </xdr:from>
    <xdr:to>
      <xdr:col>5</xdr:col>
      <xdr:colOff>355600</xdr:colOff>
      <xdr:row>8</xdr:row>
      <xdr:rowOff>184150</xdr:rowOff>
    </xdr:to>
    <xdr:sp macro="" textlink="">
      <xdr:nvSpPr>
        <xdr:cNvPr id="2062" name="Rectangle 14"/>
        <xdr:cNvSpPr>
          <a:spLocks noChangeArrowheads="1"/>
        </xdr:cNvSpPr>
      </xdr:nvSpPr>
      <xdr:spPr bwMode="auto">
        <a:xfrm>
          <a:off x="177800" y="1816100"/>
          <a:ext cx="4495800" cy="4889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de-DE" sz="1000" b="0" i="0" u="none" strike="noStrike" baseline="0">
              <a:solidFill>
                <a:srgbClr val="000000"/>
              </a:solidFill>
              <a:latin typeface="Arial"/>
              <a:cs typeface="Arial"/>
            </a:rPr>
            <a:t>Naumburger Str. 98</a:t>
          </a:r>
        </a:p>
        <a:p>
          <a:pPr algn="l" rtl="0">
            <a:defRPr sz="1000"/>
          </a:pPr>
          <a:r>
            <a:rPr lang="de-DE" sz="1000" b="0" i="0" u="none" strike="noStrike" baseline="0">
              <a:solidFill>
                <a:srgbClr val="000000"/>
              </a:solidFill>
              <a:latin typeface="Arial"/>
              <a:cs typeface="Arial"/>
            </a:rPr>
            <a:t>07743 JENA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88900</xdr:colOff>
      <xdr:row>4</xdr:row>
      <xdr:rowOff>101600</xdr:rowOff>
    </xdr:from>
    <xdr:to>
      <xdr:col>3</xdr:col>
      <xdr:colOff>622710</xdr:colOff>
      <xdr:row>7</xdr:row>
      <xdr:rowOff>186574</xdr:rowOff>
    </xdr:to>
    <xdr:pic>
      <xdr:nvPicPr>
        <xdr:cNvPr id="7" name="Picture 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900" y="850900"/>
          <a:ext cx="3315110" cy="846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13_rgb-bv_v3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bt4/Ref41/AOE/Rating/RATING_ILU/02%20Berechnung_Versionen_BewRahmen/Versionen_2023/Versionen_in%20Arbeit/20231207_rgb-kz_v1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Back_Rahmen"/>
      <sheetName val="Sonstiges"/>
      <sheetName val="Hilfstabelle"/>
    </sheetNames>
    <sheetDataSet>
      <sheetData sheetId="0"/>
      <sheetData sheetId="1"/>
      <sheetData sheetId="2"/>
      <sheetData sheetId="3"/>
      <sheetData sheetId="4"/>
      <sheetData sheetId="5"/>
      <sheetData sheetId="6">
        <row r="4">
          <cell r="A4">
            <v>0</v>
          </cell>
          <cell r="B4" t="str">
            <v xml:space="preserve">  </v>
          </cell>
        </row>
        <row r="5">
          <cell r="A5">
            <v>11</v>
          </cell>
          <cell r="B5" t="str">
            <v>Einzelunternehmen</v>
          </cell>
        </row>
        <row r="6">
          <cell r="A6">
            <v>12</v>
          </cell>
          <cell r="B6" t="str">
            <v>Gesellschaft bürgerlichen Rechts (GbR)</v>
          </cell>
        </row>
        <row r="7">
          <cell r="B7" t="str">
            <v>(Eigenkapitalgliederung wie Personenhandelsg.)</v>
          </cell>
        </row>
        <row r="8">
          <cell r="A8">
            <v>13</v>
          </cell>
          <cell r="B8" t="str">
            <v>Gesellschaft bürgerlichen Rechts (GbR)</v>
          </cell>
        </row>
        <row r="9">
          <cell r="B9" t="str">
            <v>(Eigenkapitalgliederung wie Einzelunternehmen)</v>
          </cell>
        </row>
        <row r="10">
          <cell r="A10">
            <v>14</v>
          </cell>
          <cell r="B10" t="str">
            <v>Offene Handelsgesellschaft (OHG)</v>
          </cell>
        </row>
        <row r="11">
          <cell r="A11">
            <v>15</v>
          </cell>
          <cell r="B11" t="str">
            <v xml:space="preserve">Kommanditgesellschaft (KG) </v>
          </cell>
        </row>
        <row r="12">
          <cell r="A12">
            <v>16</v>
          </cell>
          <cell r="B12" t="str">
            <v>Sonstige Personengesellschaft</v>
          </cell>
        </row>
        <row r="13">
          <cell r="A13">
            <v>17</v>
          </cell>
          <cell r="B13" t="str">
            <v>GmbH &amp; Co KG</v>
          </cell>
        </row>
        <row r="14">
          <cell r="A14">
            <v>61</v>
          </cell>
          <cell r="B14" t="str">
            <v>Eingetragener Verein (e. V.)</v>
          </cell>
        </row>
        <row r="15">
          <cell r="A15">
            <v>62</v>
          </cell>
          <cell r="B15" t="str">
            <v>Eingetragene Genossenschaft (e. G.)</v>
          </cell>
        </row>
        <row r="16">
          <cell r="A16">
            <v>63</v>
          </cell>
          <cell r="B16" t="str">
            <v>Gesellschaft mit beschränkter Haftung (GmbH)</v>
          </cell>
        </row>
        <row r="17">
          <cell r="A17">
            <v>64</v>
          </cell>
          <cell r="B17" t="str">
            <v>Aktiengesellschaft (AG)</v>
          </cell>
        </row>
        <row r="18">
          <cell r="A18">
            <v>66</v>
          </cell>
          <cell r="B18" t="str">
            <v>Sonstige Rechtsform (z. B. Stiftung)</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Hinweise"/>
      <sheetName val="Ergebnis"/>
      <sheetName val="Bewertrahmen"/>
      <sheetName val="AK_EU_PG_JUR__Lohnans"/>
      <sheetName val="1KZ"/>
      <sheetName val="2aKZ_EU"/>
      <sheetName val="2bKZ_JUR"/>
      <sheetName val="3KZ"/>
      <sheetName val="4KZ"/>
      <sheetName val="5KZ"/>
      <sheetName val="Back_Rahmen"/>
      <sheetName val="Hilfsrechnungen"/>
      <sheetName val="Hilfstabelle"/>
      <sheetName val="Tabelle1"/>
      <sheetName val="Kompatibilitätsbericht"/>
    </sheetNames>
    <sheetDataSet>
      <sheetData sheetId="0" refreshError="1"/>
      <sheetData sheetId="1" refreshError="1"/>
      <sheetData sheetId="2" refreshError="1"/>
      <sheetData sheetId="3" refreshError="1"/>
      <sheetData sheetId="4" refreshError="1">
        <row r="36">
          <cell r="K36">
            <v>0</v>
          </cell>
          <cell r="M36">
            <v>0</v>
          </cell>
          <cell r="O36">
            <v>0</v>
          </cell>
        </row>
        <row r="85">
          <cell r="K85">
            <v>0</v>
          </cell>
          <cell r="M85">
            <v>0</v>
          </cell>
          <cell r="O85">
            <v>0</v>
          </cell>
        </row>
      </sheetData>
      <sheetData sheetId="5" refreshError="1"/>
      <sheetData sheetId="6" refreshError="1">
        <row r="52">
          <cell r="M52" t="str">
            <v/>
          </cell>
        </row>
      </sheetData>
      <sheetData sheetId="7" refreshError="1">
        <row r="50">
          <cell r="M50" t="str">
            <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3"/>
  <sheetViews>
    <sheetView showGridLines="0" showRowColHeaders="0" tabSelected="1" zoomScaleNormal="100" zoomScaleSheetLayoutView="75" workbookViewId="0">
      <selection activeCell="K17" sqref="K17"/>
    </sheetView>
  </sheetViews>
  <sheetFormatPr baseColWidth="10" defaultColWidth="11.42578125" defaultRowHeight="12.75" x14ac:dyDescent="0.2"/>
  <cols>
    <col min="1" max="1" width="4.140625" style="11" customWidth="1"/>
    <col min="2" max="2" width="13.28515625" style="11" customWidth="1"/>
    <col min="3" max="3" width="11.5703125" style="11" customWidth="1"/>
    <col min="4" max="4" width="12.7109375" style="11" customWidth="1"/>
    <col min="5" max="5" width="6.28515625" style="11" customWidth="1"/>
    <col min="6" max="6" width="7.140625" style="11" customWidth="1"/>
    <col min="7" max="7" width="11.42578125" style="11"/>
    <col min="8" max="8" width="14.28515625" style="11" customWidth="1"/>
    <col min="9" max="9" width="17.85546875" style="11" customWidth="1"/>
    <col min="10" max="10" width="2.85546875" style="11" customWidth="1"/>
    <col min="11" max="16384" width="11.42578125" style="11"/>
  </cols>
  <sheetData>
    <row r="1" spans="1:28" ht="6" customHeight="1" x14ac:dyDescent="0.2">
      <c r="A1" s="105"/>
      <c r="B1" s="105"/>
      <c r="C1" s="105"/>
      <c r="D1" s="105"/>
      <c r="E1" s="105"/>
      <c r="F1" s="105"/>
      <c r="G1" s="105"/>
      <c r="H1" s="105"/>
      <c r="I1" s="105"/>
      <c r="J1" s="105"/>
      <c r="K1" s="16"/>
      <c r="L1" s="16"/>
      <c r="M1" s="16"/>
      <c r="N1" s="16"/>
      <c r="O1" s="16"/>
      <c r="P1" s="16"/>
      <c r="Q1" s="16"/>
      <c r="R1" s="16"/>
      <c r="S1" s="16"/>
      <c r="T1" s="16"/>
      <c r="U1" s="16"/>
      <c r="V1" s="16"/>
      <c r="W1" s="16"/>
      <c r="X1" s="16"/>
      <c r="Y1" s="16"/>
      <c r="Z1" s="16"/>
      <c r="AA1" s="16"/>
      <c r="AB1" s="16"/>
    </row>
    <row r="2" spans="1:28" x14ac:dyDescent="0.2">
      <c r="A2" s="105"/>
      <c r="B2" s="105"/>
      <c r="C2" s="105"/>
      <c r="D2" s="105"/>
      <c r="E2" s="105"/>
      <c r="F2" s="105"/>
      <c r="G2" s="105"/>
      <c r="H2" s="105"/>
      <c r="I2" s="105"/>
      <c r="J2" s="105"/>
      <c r="K2" s="16"/>
      <c r="L2" s="16"/>
      <c r="M2" s="16"/>
      <c r="N2" s="16"/>
      <c r="O2" s="16"/>
      <c r="P2" s="16"/>
      <c r="Q2" s="16"/>
      <c r="R2" s="16"/>
      <c r="S2" s="16"/>
      <c r="T2" s="16"/>
      <c r="U2" s="16"/>
      <c r="V2" s="16"/>
      <c r="W2" s="16"/>
      <c r="X2" s="16"/>
      <c r="Y2" s="16"/>
      <c r="Z2" s="16"/>
      <c r="AA2" s="16"/>
      <c r="AB2" s="16"/>
    </row>
    <row r="3" spans="1:28" x14ac:dyDescent="0.2">
      <c r="A3" s="105"/>
      <c r="B3" s="105"/>
      <c r="C3" s="105"/>
      <c r="D3" s="105"/>
      <c r="E3" s="105"/>
      <c r="F3" s="105"/>
      <c r="G3" s="105"/>
      <c r="H3" s="105"/>
      <c r="I3" s="105"/>
      <c r="J3" s="105"/>
      <c r="K3" s="16"/>
      <c r="L3" s="16"/>
      <c r="M3" s="16"/>
      <c r="N3" s="16"/>
      <c r="O3" s="16"/>
      <c r="P3" s="16"/>
      <c r="Q3" s="16"/>
      <c r="R3" s="16"/>
      <c r="S3" s="16"/>
      <c r="T3" s="16"/>
      <c r="U3" s="16"/>
      <c r="V3" s="16"/>
      <c r="W3" s="16"/>
      <c r="X3" s="16"/>
      <c r="Y3" s="16"/>
      <c r="Z3" s="16"/>
      <c r="AA3" s="16"/>
      <c r="AB3" s="16"/>
    </row>
    <row r="4" spans="1:28" x14ac:dyDescent="0.2">
      <c r="A4" s="105"/>
      <c r="B4" s="105"/>
      <c r="C4" s="105"/>
      <c r="D4" s="105"/>
      <c r="E4" s="105"/>
      <c r="F4" s="105"/>
      <c r="G4" s="105"/>
      <c r="H4" s="105"/>
      <c r="I4" s="105"/>
      <c r="J4" s="105"/>
      <c r="K4" s="16"/>
      <c r="L4" s="16"/>
      <c r="M4" s="16"/>
      <c r="N4" s="16"/>
      <c r="O4" s="16"/>
      <c r="P4" s="16"/>
      <c r="Q4" s="16"/>
      <c r="R4" s="16"/>
      <c r="S4" s="16"/>
      <c r="T4" s="16"/>
      <c r="U4" s="16"/>
      <c r="V4" s="16"/>
      <c r="W4" s="16"/>
      <c r="X4" s="16"/>
      <c r="Y4" s="16"/>
      <c r="Z4" s="16"/>
      <c r="AA4" s="16"/>
      <c r="AB4" s="16"/>
    </row>
    <row r="5" spans="1:28" x14ac:dyDescent="0.2">
      <c r="A5" s="105"/>
      <c r="B5" s="105"/>
      <c r="C5" s="105"/>
      <c r="D5" s="105"/>
      <c r="E5" s="105"/>
      <c r="F5" s="105"/>
      <c r="G5" s="105"/>
      <c r="H5" s="105"/>
      <c r="I5" s="105"/>
      <c r="J5" s="105"/>
      <c r="K5" s="16"/>
      <c r="L5" s="16"/>
      <c r="M5" s="16"/>
      <c r="N5" s="16"/>
      <c r="O5" s="16"/>
      <c r="P5" s="16"/>
      <c r="Q5" s="16"/>
      <c r="R5" s="16"/>
      <c r="S5" s="16"/>
      <c r="T5" s="16"/>
      <c r="U5" s="16"/>
      <c r="V5" s="16"/>
      <c r="W5" s="16"/>
      <c r="X5" s="16"/>
      <c r="Y5" s="16"/>
      <c r="Z5" s="16"/>
      <c r="AA5" s="16"/>
      <c r="AB5" s="16"/>
    </row>
    <row r="6" spans="1:28" x14ac:dyDescent="0.2">
      <c r="A6" s="105"/>
      <c r="B6" s="105"/>
      <c r="C6" s="105"/>
      <c r="D6" s="105"/>
      <c r="E6" s="105"/>
      <c r="F6" s="105"/>
      <c r="G6" s="105"/>
      <c r="H6" s="105"/>
      <c r="I6" s="105"/>
      <c r="J6" s="105"/>
      <c r="K6" s="16"/>
      <c r="L6" s="16"/>
      <c r="M6" s="16"/>
      <c r="N6" s="16"/>
      <c r="O6" s="16"/>
      <c r="P6" s="16"/>
      <c r="Q6" s="16"/>
      <c r="R6" s="16"/>
      <c r="S6" s="16"/>
      <c r="T6" s="16"/>
      <c r="U6" s="16"/>
      <c r="V6" s="16"/>
      <c r="W6" s="16"/>
      <c r="X6" s="16"/>
      <c r="Y6" s="16"/>
      <c r="Z6" s="16"/>
      <c r="AA6" s="16"/>
      <c r="AB6" s="16"/>
    </row>
    <row r="7" spans="1:28" x14ac:dyDescent="0.2">
      <c r="A7" s="105"/>
      <c r="B7" s="105"/>
      <c r="C7" s="105"/>
      <c r="D7" s="105"/>
      <c r="E7" s="105"/>
      <c r="F7" s="105"/>
      <c r="G7" s="105"/>
      <c r="H7" s="105"/>
      <c r="I7" s="105"/>
      <c r="J7" s="105"/>
      <c r="K7" s="16"/>
      <c r="L7" s="16"/>
      <c r="M7" s="16"/>
      <c r="N7" s="16"/>
      <c r="O7" s="16"/>
      <c r="P7" s="16"/>
      <c r="Q7" s="16"/>
      <c r="R7" s="16"/>
      <c r="S7" s="16"/>
      <c r="T7" s="16"/>
      <c r="U7" s="16"/>
      <c r="V7" s="16"/>
      <c r="W7" s="16"/>
      <c r="X7" s="16"/>
      <c r="Y7" s="16"/>
      <c r="Z7" s="16"/>
      <c r="AA7" s="16"/>
      <c r="AB7" s="16"/>
    </row>
    <row r="8" spans="1:28" x14ac:dyDescent="0.2">
      <c r="A8" s="105"/>
      <c r="B8" s="105"/>
      <c r="C8" s="105"/>
      <c r="D8" s="105"/>
      <c r="E8" s="105"/>
      <c r="F8" s="105"/>
      <c r="G8" s="105"/>
      <c r="H8" s="105"/>
      <c r="I8" s="105"/>
      <c r="J8" s="105"/>
      <c r="K8" s="16"/>
      <c r="L8" s="16"/>
      <c r="M8" s="16"/>
      <c r="N8" s="16"/>
      <c r="O8" s="16"/>
      <c r="P8" s="16"/>
      <c r="Q8" s="16"/>
      <c r="R8" s="16"/>
      <c r="S8" s="16"/>
      <c r="T8" s="16"/>
      <c r="U8" s="16"/>
      <c r="V8" s="16"/>
      <c r="W8" s="16"/>
      <c r="X8" s="16"/>
      <c r="Y8" s="16"/>
      <c r="Z8" s="16"/>
      <c r="AA8" s="16"/>
      <c r="AB8" s="16"/>
    </row>
    <row r="9" spans="1:28" x14ac:dyDescent="0.2">
      <c r="A9" s="105"/>
      <c r="B9" s="105"/>
      <c r="C9" s="105"/>
      <c r="D9" s="105"/>
      <c r="E9" s="105"/>
      <c r="F9" s="105"/>
      <c r="G9" s="105"/>
      <c r="H9" s="105"/>
      <c r="I9" s="105"/>
      <c r="J9" s="105"/>
      <c r="K9" s="16"/>
      <c r="L9" s="16"/>
      <c r="M9" s="16"/>
      <c r="N9" s="16"/>
      <c r="O9" s="16"/>
      <c r="P9" s="16"/>
      <c r="Q9" s="16"/>
      <c r="R9" s="16"/>
      <c r="S9" s="16"/>
      <c r="T9" s="16"/>
      <c r="U9" s="16"/>
      <c r="V9" s="16"/>
      <c r="W9" s="16"/>
      <c r="X9" s="16"/>
      <c r="Y9" s="16"/>
      <c r="Z9" s="16"/>
      <c r="AA9" s="16"/>
      <c r="AB9" s="16"/>
    </row>
    <row r="10" spans="1:28" x14ac:dyDescent="0.2">
      <c r="A10" s="105"/>
      <c r="B10" s="105"/>
      <c r="C10" s="105"/>
      <c r="D10" s="105"/>
      <c r="E10" s="105"/>
      <c r="F10" s="105"/>
      <c r="G10" s="105"/>
      <c r="H10" s="105"/>
      <c r="I10" s="105"/>
      <c r="J10" s="105"/>
      <c r="K10" s="16"/>
      <c r="L10" s="16"/>
      <c r="M10" s="16"/>
      <c r="N10" s="16"/>
      <c r="O10" s="16"/>
      <c r="P10" s="16"/>
      <c r="Q10" s="16"/>
      <c r="R10" s="16"/>
      <c r="S10" s="16"/>
      <c r="T10" s="16"/>
      <c r="U10" s="16"/>
      <c r="V10" s="16"/>
      <c r="W10" s="16"/>
      <c r="X10" s="16"/>
      <c r="Y10" s="16"/>
      <c r="Z10" s="16"/>
      <c r="AA10" s="16"/>
      <c r="AB10" s="16"/>
    </row>
    <row r="11" spans="1:28" x14ac:dyDescent="0.2">
      <c r="A11" s="105"/>
      <c r="B11" s="105"/>
      <c r="C11" s="105"/>
      <c r="D11" s="105"/>
      <c r="E11" s="105"/>
      <c r="F11" s="105"/>
      <c r="G11" s="105"/>
      <c r="H11" s="105"/>
      <c r="I11" s="105"/>
      <c r="J11" s="105"/>
      <c r="K11" s="16"/>
      <c r="L11" s="16"/>
      <c r="M11" s="16"/>
      <c r="N11" s="16"/>
      <c r="O11" s="16"/>
      <c r="P11" s="16"/>
      <c r="Q11" s="16"/>
      <c r="R11" s="16"/>
      <c r="S11" s="16"/>
      <c r="T11" s="16"/>
      <c r="U11" s="16"/>
      <c r="V11" s="16"/>
      <c r="W11" s="16"/>
      <c r="X11" s="16"/>
      <c r="Y11" s="16"/>
      <c r="Z11" s="16"/>
      <c r="AA11" s="16"/>
      <c r="AB11" s="16"/>
    </row>
    <row r="12" spans="1:28" ht="6" customHeight="1" x14ac:dyDescent="0.2">
      <c r="A12" s="105"/>
      <c r="B12" s="105"/>
      <c r="C12" s="105"/>
      <c r="D12" s="105"/>
      <c r="E12" s="105"/>
      <c r="F12" s="105"/>
      <c r="G12" s="105"/>
      <c r="H12" s="105"/>
      <c r="I12" s="105"/>
      <c r="J12" s="105"/>
      <c r="K12" s="16"/>
      <c r="L12" s="16"/>
      <c r="M12" s="16"/>
      <c r="N12" s="16"/>
      <c r="O12" s="16"/>
      <c r="P12" s="16"/>
      <c r="Q12" s="16"/>
      <c r="R12" s="16"/>
      <c r="S12" s="16"/>
      <c r="T12" s="16"/>
      <c r="U12" s="16"/>
      <c r="V12" s="16"/>
      <c r="W12" s="16"/>
      <c r="X12" s="16"/>
      <c r="Y12" s="16"/>
      <c r="Z12" s="16"/>
      <c r="AA12" s="16"/>
      <c r="AB12" s="16"/>
    </row>
    <row r="13" spans="1:28" ht="3.75" customHeight="1" x14ac:dyDescent="0.2">
      <c r="A13" s="105"/>
      <c r="B13" s="105"/>
      <c r="C13" s="105"/>
      <c r="D13" s="105"/>
      <c r="E13" s="105"/>
      <c r="F13" s="105"/>
      <c r="G13" s="105"/>
      <c r="H13" s="105"/>
      <c r="I13" s="105"/>
      <c r="J13" s="106"/>
      <c r="K13" s="16"/>
      <c r="L13" s="16"/>
      <c r="M13" s="16"/>
      <c r="N13" s="16"/>
      <c r="O13" s="16"/>
      <c r="P13" s="16"/>
      <c r="Q13" s="16"/>
      <c r="R13" s="16"/>
      <c r="S13" s="16"/>
      <c r="T13" s="16"/>
      <c r="U13" s="16"/>
      <c r="V13" s="16"/>
      <c r="W13" s="16"/>
      <c r="X13" s="16"/>
      <c r="Y13" s="16"/>
      <c r="Z13" s="16"/>
      <c r="AA13" s="16"/>
      <c r="AB13" s="16"/>
    </row>
    <row r="14" spans="1:28" ht="15" customHeight="1" x14ac:dyDescent="0.2">
      <c r="A14" s="105"/>
      <c r="B14" s="105"/>
      <c r="C14" s="105"/>
      <c r="D14" s="105"/>
      <c r="E14" s="105"/>
      <c r="F14" s="105"/>
      <c r="G14" s="105"/>
      <c r="H14" s="105"/>
      <c r="I14" s="105"/>
      <c r="J14" s="106"/>
      <c r="K14" s="16"/>
      <c r="L14" s="16"/>
      <c r="M14" s="16"/>
      <c r="N14" s="16"/>
      <c r="O14" s="16"/>
      <c r="P14" s="16"/>
      <c r="Q14" s="16"/>
      <c r="R14" s="16"/>
      <c r="S14" s="16"/>
      <c r="T14" s="16"/>
      <c r="U14" s="16"/>
      <c r="V14" s="16"/>
      <c r="W14" s="16"/>
      <c r="X14" s="16"/>
      <c r="Y14" s="16"/>
      <c r="Z14" s="16"/>
      <c r="AA14" s="16"/>
      <c r="AB14" s="16"/>
    </row>
    <row r="15" spans="1:28" ht="69" customHeight="1" x14ac:dyDescent="0.2">
      <c r="A15" s="22"/>
      <c r="B15" s="378" t="s">
        <v>71</v>
      </c>
      <c r="C15" s="378"/>
      <c r="D15" s="378"/>
      <c r="E15" s="378"/>
      <c r="F15" s="378"/>
      <c r="G15" s="378"/>
      <c r="H15" s="378"/>
      <c r="I15" s="378"/>
      <c r="J15" s="21"/>
      <c r="K15" s="113"/>
      <c r="L15" s="16"/>
      <c r="M15" s="16"/>
      <c r="N15" s="16"/>
      <c r="O15" s="16"/>
      <c r="P15" s="16"/>
      <c r="Q15" s="16"/>
      <c r="R15" s="16"/>
      <c r="S15" s="16"/>
      <c r="T15" s="16"/>
      <c r="U15" s="16"/>
      <c r="V15" s="16"/>
      <c r="W15" s="16"/>
      <c r="X15" s="16"/>
      <c r="Y15" s="16"/>
      <c r="Z15" s="16"/>
      <c r="AA15" s="16"/>
      <c r="AB15" s="16"/>
    </row>
    <row r="16" spans="1:28" ht="17.25" customHeight="1" x14ac:dyDescent="0.2">
      <c r="A16" s="19"/>
      <c r="B16" s="376" t="s">
        <v>81</v>
      </c>
      <c r="C16" s="377"/>
      <c r="D16" s="377"/>
      <c r="E16" s="377"/>
      <c r="F16" s="377"/>
      <c r="G16" s="377"/>
      <c r="H16" s="377"/>
      <c r="I16" s="377"/>
      <c r="J16" s="16"/>
      <c r="K16" s="112"/>
      <c r="L16" s="16"/>
      <c r="M16" s="16"/>
      <c r="N16" s="16"/>
      <c r="O16" s="16"/>
      <c r="P16" s="16"/>
      <c r="Q16" s="16"/>
      <c r="R16" s="16"/>
      <c r="S16" s="16"/>
      <c r="T16" s="16"/>
      <c r="U16" s="16"/>
      <c r="V16" s="16"/>
      <c r="W16" s="16"/>
      <c r="X16" s="16"/>
      <c r="Y16" s="16"/>
      <c r="Z16" s="16"/>
      <c r="AA16" s="16"/>
      <c r="AB16" s="16"/>
    </row>
    <row r="17" spans="1:28" ht="36.75" customHeight="1" x14ac:dyDescent="0.2">
      <c r="A17" s="19"/>
      <c r="B17" s="22"/>
      <c r="C17" s="379" t="s">
        <v>162</v>
      </c>
      <c r="D17" s="379"/>
      <c r="E17" s="379"/>
      <c r="F17" s="379"/>
      <c r="G17" s="379"/>
      <c r="H17" s="379"/>
      <c r="I17" s="22"/>
      <c r="J17" s="21"/>
      <c r="K17" s="113"/>
      <c r="L17" s="16"/>
      <c r="M17" s="16"/>
      <c r="N17" s="16"/>
      <c r="O17" s="16"/>
      <c r="P17" s="16"/>
      <c r="Q17" s="16"/>
      <c r="R17" s="16"/>
      <c r="S17" s="16"/>
      <c r="T17" s="16"/>
      <c r="U17" s="16"/>
      <c r="V17" s="16"/>
      <c r="W17" s="16"/>
      <c r="X17" s="16"/>
      <c r="Y17" s="16"/>
      <c r="Z17" s="16"/>
      <c r="AA17" s="16"/>
      <c r="AB17" s="16"/>
    </row>
    <row r="18" spans="1:28" ht="12" customHeight="1" x14ac:dyDescent="0.2">
      <c r="A18" s="19"/>
      <c r="B18" s="22"/>
      <c r="C18" s="22"/>
      <c r="D18" s="22"/>
      <c r="E18" s="22"/>
      <c r="F18" s="22"/>
      <c r="G18" s="22"/>
      <c r="H18" s="22"/>
      <c r="I18" s="22"/>
      <c r="J18" s="21"/>
      <c r="K18" s="16"/>
      <c r="L18" s="16"/>
      <c r="M18" s="16"/>
      <c r="N18" s="16"/>
      <c r="O18" s="16"/>
      <c r="P18" s="16"/>
      <c r="Q18" s="16"/>
      <c r="R18" s="16"/>
      <c r="S18" s="16"/>
      <c r="T18" s="16"/>
      <c r="U18" s="16"/>
      <c r="V18" s="16"/>
      <c r="W18" s="16"/>
      <c r="X18" s="16"/>
      <c r="Y18" s="16"/>
      <c r="Z18" s="16"/>
      <c r="AA18" s="16"/>
      <c r="AB18" s="16"/>
    </row>
    <row r="19" spans="1:28" ht="12.75" customHeight="1" x14ac:dyDescent="0.2">
      <c r="A19" s="19"/>
      <c r="B19" s="22"/>
      <c r="C19" s="22"/>
      <c r="D19" s="22"/>
      <c r="E19" s="22"/>
      <c r="F19" s="22"/>
      <c r="G19" s="22"/>
      <c r="H19" s="22"/>
      <c r="I19" s="22"/>
      <c r="J19" s="21"/>
      <c r="K19" s="16"/>
      <c r="L19" s="16"/>
      <c r="M19" s="16"/>
      <c r="N19" s="16"/>
      <c r="O19" s="16"/>
      <c r="P19" s="16"/>
      <c r="Q19" s="16"/>
      <c r="R19" s="16"/>
      <c r="S19" s="16"/>
      <c r="T19" s="16"/>
      <c r="U19" s="16"/>
      <c r="V19" s="16"/>
      <c r="W19" s="16"/>
      <c r="X19" s="16"/>
      <c r="Y19" s="16"/>
      <c r="Z19" s="16"/>
      <c r="AA19" s="16"/>
      <c r="AB19" s="16"/>
    </row>
    <row r="20" spans="1:28" ht="12" customHeight="1" x14ac:dyDescent="0.2">
      <c r="A20" s="119"/>
      <c r="B20" s="380" t="s">
        <v>115</v>
      </c>
      <c r="C20" s="381"/>
      <c r="D20" s="381"/>
      <c r="E20" s="381"/>
      <c r="F20" s="381"/>
      <c r="G20" s="381"/>
      <c r="H20" s="381"/>
      <c r="I20" s="382"/>
      <c r="J20" s="20"/>
      <c r="K20" s="16"/>
      <c r="L20" s="16"/>
      <c r="M20" s="16"/>
      <c r="N20" s="16"/>
      <c r="O20" s="16"/>
      <c r="P20" s="16"/>
      <c r="Q20" s="16"/>
      <c r="R20" s="16"/>
      <c r="S20" s="16"/>
      <c r="T20" s="16"/>
      <c r="U20" s="16"/>
      <c r="V20" s="16"/>
      <c r="W20" s="16"/>
      <c r="X20" s="16"/>
      <c r="Y20" s="16"/>
      <c r="Z20" s="16"/>
      <c r="AA20" s="16"/>
      <c r="AB20" s="16"/>
    </row>
    <row r="21" spans="1:28" ht="12" customHeight="1" x14ac:dyDescent="0.2">
      <c r="A21" s="120"/>
      <c r="B21" s="383"/>
      <c r="C21" s="384"/>
      <c r="D21" s="384"/>
      <c r="E21" s="384"/>
      <c r="F21" s="384"/>
      <c r="G21" s="384"/>
      <c r="H21" s="384"/>
      <c r="I21" s="385"/>
      <c r="J21" s="20"/>
      <c r="K21" s="16"/>
      <c r="L21" s="16"/>
      <c r="M21" s="16"/>
      <c r="N21" s="16"/>
      <c r="O21" s="16"/>
      <c r="P21" s="16"/>
      <c r="Q21" s="16"/>
      <c r="R21" s="16"/>
      <c r="S21" s="16"/>
      <c r="T21" s="16"/>
      <c r="U21" s="16"/>
      <c r="V21" s="16"/>
      <c r="W21" s="16"/>
      <c r="X21" s="16"/>
      <c r="Y21" s="16"/>
      <c r="Z21" s="16"/>
      <c r="AA21" s="16"/>
      <c r="AB21" s="16"/>
    </row>
    <row r="22" spans="1:28" ht="12" customHeight="1" x14ac:dyDescent="0.2">
      <c r="A22" s="19"/>
      <c r="B22" s="383"/>
      <c r="C22" s="384"/>
      <c r="D22" s="384"/>
      <c r="E22" s="384"/>
      <c r="F22" s="384"/>
      <c r="G22" s="384"/>
      <c r="H22" s="384"/>
      <c r="I22" s="385"/>
      <c r="J22" s="20"/>
      <c r="K22" s="16"/>
      <c r="L22" s="16"/>
      <c r="M22" s="16"/>
      <c r="N22" s="16"/>
      <c r="O22" s="16"/>
      <c r="P22" s="16"/>
      <c r="Q22" s="16"/>
      <c r="R22" s="16"/>
      <c r="S22" s="16"/>
      <c r="T22" s="16"/>
      <c r="U22" s="16"/>
      <c r="V22" s="16"/>
      <c r="W22" s="16"/>
      <c r="X22" s="16"/>
      <c r="Y22" s="16"/>
      <c r="Z22" s="16"/>
      <c r="AA22" s="16"/>
      <c r="AB22" s="16"/>
    </row>
    <row r="23" spans="1:28" ht="12" customHeight="1" x14ac:dyDescent="0.2">
      <c r="A23" s="19"/>
      <c r="B23" s="383"/>
      <c r="C23" s="384"/>
      <c r="D23" s="384"/>
      <c r="E23" s="384"/>
      <c r="F23" s="384"/>
      <c r="G23" s="384"/>
      <c r="H23" s="384"/>
      <c r="I23" s="385"/>
      <c r="J23" s="20"/>
      <c r="K23" s="16"/>
      <c r="L23" s="16"/>
      <c r="M23" s="16"/>
      <c r="N23" s="16"/>
      <c r="O23" s="16"/>
      <c r="P23" s="16"/>
      <c r="Q23" s="16"/>
      <c r="R23" s="16"/>
      <c r="S23" s="16"/>
      <c r="T23" s="16"/>
      <c r="U23" s="16"/>
      <c r="V23" s="16"/>
      <c r="W23" s="16"/>
      <c r="X23" s="16"/>
      <c r="Y23" s="16"/>
      <c r="Z23" s="16"/>
      <c r="AA23" s="16"/>
      <c r="AB23" s="16"/>
    </row>
    <row r="24" spans="1:28" ht="12" customHeight="1" x14ac:dyDescent="0.2">
      <c r="A24" s="19"/>
      <c r="B24" s="386"/>
      <c r="C24" s="387"/>
      <c r="D24" s="387"/>
      <c r="E24" s="387"/>
      <c r="F24" s="387"/>
      <c r="G24" s="387"/>
      <c r="H24" s="387"/>
      <c r="I24" s="388"/>
      <c r="J24" s="20"/>
      <c r="K24" s="16"/>
      <c r="L24" s="16"/>
      <c r="M24" s="16"/>
      <c r="N24" s="16"/>
      <c r="O24" s="16"/>
      <c r="P24" s="16"/>
      <c r="Q24" s="16"/>
      <c r="R24" s="16"/>
      <c r="S24" s="16"/>
      <c r="T24" s="16"/>
      <c r="U24" s="16"/>
      <c r="V24" s="16"/>
      <c r="W24" s="16"/>
      <c r="X24" s="16"/>
      <c r="Y24" s="16"/>
      <c r="Z24" s="16"/>
      <c r="AA24" s="16"/>
      <c r="AB24" s="16"/>
    </row>
    <row r="25" spans="1:28" ht="15.75" customHeight="1" x14ac:dyDescent="0.2">
      <c r="A25" s="19"/>
      <c r="B25" s="107"/>
      <c r="C25" s="23"/>
      <c r="D25" s="23"/>
      <c r="E25" s="23"/>
      <c r="F25" s="23"/>
      <c r="G25" s="23"/>
      <c r="H25" s="23"/>
      <c r="I25" s="23"/>
      <c r="J25" s="24"/>
      <c r="K25" s="16"/>
      <c r="L25" s="16"/>
      <c r="M25" s="44"/>
      <c r="N25" s="16"/>
      <c r="O25" s="16"/>
      <c r="P25" s="16"/>
      <c r="Q25" s="16"/>
      <c r="R25" s="16"/>
      <c r="S25" s="16"/>
      <c r="T25" s="16"/>
      <c r="U25" s="16"/>
      <c r="V25" s="16"/>
      <c r="W25" s="16"/>
      <c r="X25" s="16"/>
      <c r="Y25" s="16"/>
      <c r="Z25" s="16"/>
      <c r="AA25" s="16"/>
      <c r="AB25" s="16"/>
    </row>
    <row r="26" spans="1:28" ht="8.25" customHeight="1" x14ac:dyDescent="0.2">
      <c r="A26" s="16"/>
      <c r="B26" s="16"/>
      <c r="C26" s="16"/>
      <c r="D26" s="16"/>
      <c r="E26" s="16"/>
      <c r="F26" s="16"/>
      <c r="G26" s="16"/>
      <c r="H26" s="16"/>
      <c r="I26" s="16"/>
      <c r="J26" s="16"/>
      <c r="K26" s="16"/>
      <c r="L26" s="16"/>
      <c r="M26" s="44"/>
      <c r="N26" s="16"/>
      <c r="O26" s="16"/>
      <c r="P26" s="16"/>
      <c r="Q26" s="16"/>
      <c r="R26" s="16"/>
      <c r="S26" s="16"/>
      <c r="T26" s="16"/>
      <c r="U26" s="16"/>
      <c r="V26" s="16"/>
      <c r="W26" s="16"/>
      <c r="X26" s="16"/>
      <c r="Y26" s="16"/>
      <c r="Z26" s="16"/>
      <c r="AA26" s="16"/>
      <c r="AB26" s="16"/>
    </row>
    <row r="27" spans="1:28" ht="8.25" customHeight="1" x14ac:dyDescent="0.2">
      <c r="A27" s="19"/>
      <c r="B27" s="25"/>
      <c r="C27" s="25"/>
      <c r="D27" s="25"/>
      <c r="E27" s="25"/>
      <c r="F27" s="25"/>
      <c r="G27" s="25"/>
      <c r="H27" s="25"/>
      <c r="I27" s="25"/>
      <c r="J27" s="26"/>
      <c r="K27" s="16"/>
      <c r="L27" s="16"/>
      <c r="M27" s="16"/>
      <c r="N27" s="16"/>
      <c r="O27" s="16"/>
      <c r="P27" s="16"/>
      <c r="Q27" s="16"/>
      <c r="R27" s="16"/>
      <c r="S27" s="16"/>
      <c r="T27" s="16"/>
      <c r="U27" s="16"/>
      <c r="V27" s="16"/>
      <c r="W27" s="16"/>
      <c r="X27" s="16"/>
      <c r="Y27" s="16"/>
      <c r="Z27" s="16"/>
      <c r="AA27" s="16"/>
      <c r="AB27" s="16"/>
    </row>
    <row r="28" spans="1:28" ht="63" customHeight="1" x14ac:dyDescent="0.2">
      <c r="A28" s="19"/>
      <c r="B28" s="393" t="s">
        <v>73</v>
      </c>
      <c r="C28" s="393"/>
      <c r="D28" s="393"/>
      <c r="E28" s="393"/>
      <c r="F28" s="393"/>
      <c r="G28" s="393"/>
      <c r="H28" s="393"/>
      <c r="I28" s="393"/>
      <c r="J28" s="20"/>
      <c r="K28" s="16"/>
      <c r="L28" s="16"/>
      <c r="M28" s="16"/>
      <c r="N28" s="16"/>
      <c r="O28" s="16"/>
      <c r="P28" s="16"/>
      <c r="Q28" s="16"/>
      <c r="R28" s="16"/>
      <c r="S28" s="16"/>
      <c r="T28" s="16"/>
      <c r="U28" s="16"/>
      <c r="V28" s="16"/>
      <c r="W28" s="16"/>
      <c r="X28" s="16"/>
      <c r="Y28" s="16"/>
      <c r="Z28" s="16"/>
      <c r="AA28" s="16"/>
      <c r="AB28" s="16"/>
    </row>
    <row r="29" spans="1:28" ht="13.5" customHeight="1" x14ac:dyDescent="0.2">
      <c r="A29" s="19"/>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1:28" ht="13.15" customHeight="1" x14ac:dyDescent="0.2">
      <c r="A30" s="28"/>
      <c r="B30" s="389" t="s">
        <v>44</v>
      </c>
      <c r="C30" s="389"/>
      <c r="D30" s="390"/>
      <c r="E30" s="19"/>
      <c r="F30" s="19"/>
      <c r="G30" s="389" t="s">
        <v>43</v>
      </c>
      <c r="H30" s="389"/>
      <c r="I30" s="390"/>
      <c r="J30" s="20"/>
      <c r="K30" s="16"/>
      <c r="L30" s="16"/>
      <c r="M30" s="16"/>
      <c r="N30" s="16"/>
      <c r="O30" s="16"/>
      <c r="P30" s="16"/>
      <c r="Q30" s="16"/>
      <c r="R30" s="16"/>
      <c r="S30" s="16"/>
      <c r="T30" s="16"/>
      <c r="U30" s="16"/>
      <c r="V30" s="16"/>
      <c r="W30" s="16"/>
      <c r="X30" s="16"/>
      <c r="Y30" s="16"/>
      <c r="Z30" s="16"/>
      <c r="AA30" s="16"/>
      <c r="AB30" s="16"/>
    </row>
    <row r="31" spans="1:28" ht="13.5" customHeight="1" thickBot="1" x14ac:dyDescent="0.25">
      <c r="A31" s="19"/>
      <c r="B31" s="391"/>
      <c r="C31" s="391"/>
      <c r="D31" s="392"/>
      <c r="E31" s="19"/>
      <c r="F31" s="19"/>
      <c r="G31" s="391"/>
      <c r="H31" s="391"/>
      <c r="I31" s="392"/>
      <c r="J31" s="20"/>
      <c r="K31" s="16"/>
      <c r="L31" s="16"/>
      <c r="M31" s="16"/>
      <c r="N31" s="16"/>
      <c r="O31" s="16"/>
      <c r="P31" s="16"/>
      <c r="Q31" s="16"/>
      <c r="R31" s="16"/>
      <c r="S31" s="16"/>
      <c r="T31" s="16"/>
      <c r="U31" s="16"/>
      <c r="V31" s="16"/>
      <c r="W31" s="16"/>
      <c r="X31" s="16"/>
      <c r="Y31" s="16"/>
      <c r="Z31" s="16"/>
      <c r="AA31" s="16"/>
      <c r="AB31" s="16"/>
    </row>
    <row r="32" spans="1:28" ht="10.5" customHeight="1" thickTop="1" x14ac:dyDescent="0.2">
      <c r="A32" s="19"/>
      <c r="B32" s="19"/>
      <c r="C32" s="19"/>
      <c r="D32" s="20"/>
      <c r="E32" s="20"/>
      <c r="F32" s="20"/>
      <c r="G32" s="20"/>
      <c r="H32" s="20"/>
      <c r="I32" s="20"/>
      <c r="J32" s="20"/>
      <c r="K32" s="16"/>
      <c r="L32" s="16"/>
      <c r="M32" s="16"/>
      <c r="N32" s="16"/>
      <c r="O32" s="16"/>
      <c r="P32" s="16"/>
      <c r="Q32" s="16"/>
      <c r="R32" s="16"/>
      <c r="S32" s="16"/>
      <c r="T32" s="16"/>
      <c r="U32" s="16"/>
      <c r="V32" s="16"/>
      <c r="W32" s="16"/>
      <c r="X32" s="16"/>
      <c r="Y32" s="16"/>
      <c r="Z32" s="16"/>
      <c r="AA32" s="16"/>
      <c r="AB32" s="16"/>
    </row>
    <row r="33" spans="1:28" s="27" customFormat="1" ht="15.75" customHeight="1" x14ac:dyDescent="0.2">
      <c r="A33" s="19"/>
      <c r="B33" s="114"/>
      <c r="C33" s="114"/>
      <c r="D33" s="114"/>
      <c r="E33" s="114"/>
      <c r="F33" s="114"/>
      <c r="G33" s="114"/>
      <c r="H33" s="114"/>
      <c r="I33" s="114"/>
      <c r="J33" s="20"/>
      <c r="K33" s="45"/>
      <c r="L33" s="45"/>
      <c r="M33" s="45"/>
      <c r="N33" s="45"/>
      <c r="O33" s="45"/>
      <c r="P33" s="45"/>
      <c r="Q33" s="45"/>
      <c r="R33" s="45"/>
      <c r="S33" s="45"/>
      <c r="T33" s="45"/>
      <c r="U33" s="45"/>
      <c r="V33" s="45"/>
      <c r="W33" s="45"/>
      <c r="X33" s="45"/>
      <c r="Y33" s="45"/>
      <c r="Z33" s="45"/>
      <c r="AA33" s="45"/>
      <c r="AB33" s="45"/>
    </row>
    <row r="34" spans="1:28" x14ac:dyDescent="0.2">
      <c r="A34" s="108"/>
      <c r="B34" s="375" t="s">
        <v>102</v>
      </c>
      <c r="C34" s="375"/>
      <c r="D34" s="373" t="s">
        <v>116</v>
      </c>
      <c r="E34" s="373"/>
      <c r="F34" s="373"/>
      <c r="G34" s="373"/>
      <c r="H34" s="373"/>
      <c r="I34" s="374"/>
      <c r="J34" s="20"/>
      <c r="K34" s="16"/>
      <c r="L34" s="16"/>
      <c r="M34" s="16"/>
      <c r="N34" s="16"/>
      <c r="O34" s="16"/>
      <c r="P34" s="16"/>
      <c r="Q34" s="16"/>
      <c r="R34" s="16"/>
      <c r="S34" s="16"/>
      <c r="T34" s="16"/>
      <c r="U34" s="16"/>
      <c r="V34" s="16"/>
      <c r="W34" s="16"/>
      <c r="X34" s="16"/>
      <c r="Y34" s="16"/>
      <c r="Z34" s="16"/>
      <c r="AA34" s="16"/>
      <c r="AB34" s="16"/>
    </row>
    <row r="35" spans="1:28" ht="35.25" customHeight="1" x14ac:dyDescent="0.2">
      <c r="A35" s="108"/>
      <c r="B35" s="372" t="s">
        <v>58</v>
      </c>
      <c r="C35" s="372"/>
      <c r="D35" s="373" t="s">
        <v>117</v>
      </c>
      <c r="E35" s="373"/>
      <c r="F35" s="373"/>
      <c r="G35" s="373"/>
      <c r="H35" s="373"/>
      <c r="I35" s="374"/>
      <c r="J35" s="20"/>
      <c r="K35" s="16"/>
      <c r="L35" s="16"/>
      <c r="M35" s="16"/>
      <c r="N35" s="16"/>
      <c r="O35" s="16"/>
      <c r="P35" s="16"/>
      <c r="Q35" s="16"/>
      <c r="R35" s="16"/>
      <c r="S35" s="16"/>
      <c r="T35" s="16"/>
      <c r="U35" s="16"/>
      <c r="V35" s="16"/>
      <c r="W35" s="16"/>
      <c r="X35" s="16"/>
      <c r="Y35" s="16"/>
      <c r="Z35" s="16"/>
      <c r="AA35" s="16"/>
      <c r="AB35" s="16"/>
    </row>
    <row r="36" spans="1:28" ht="9.75" customHeight="1" x14ac:dyDescent="0.2">
      <c r="A36" s="108"/>
      <c r="B36" s="109"/>
      <c r="C36" s="109"/>
      <c r="D36" s="109"/>
      <c r="E36" s="19"/>
      <c r="F36" s="19"/>
      <c r="G36" s="19"/>
      <c r="H36" s="19"/>
      <c r="I36" s="110"/>
      <c r="J36" s="20"/>
      <c r="K36" s="16"/>
      <c r="L36" s="16"/>
      <c r="M36" s="16"/>
      <c r="N36" s="16"/>
      <c r="O36" s="16"/>
      <c r="P36" s="16"/>
      <c r="Q36" s="16"/>
      <c r="R36" s="16"/>
      <c r="S36" s="16"/>
      <c r="T36" s="16"/>
      <c r="U36" s="16"/>
      <c r="V36" s="16"/>
      <c r="W36" s="16"/>
      <c r="X36" s="16"/>
      <c r="Y36" s="16"/>
      <c r="Z36" s="16"/>
      <c r="AA36" s="16"/>
      <c r="AB36" s="16"/>
    </row>
    <row r="37" spans="1:28" x14ac:dyDescent="0.2">
      <c r="A37" s="108"/>
      <c r="B37" s="375"/>
      <c r="C37" s="375"/>
      <c r="D37" s="373" t="s">
        <v>118</v>
      </c>
      <c r="E37" s="373"/>
      <c r="F37" s="373"/>
      <c r="G37" s="373"/>
      <c r="H37" s="373"/>
      <c r="I37" s="374"/>
      <c r="J37" s="111"/>
      <c r="K37" s="16"/>
      <c r="L37" s="16"/>
      <c r="M37" s="16"/>
      <c r="N37" s="16"/>
      <c r="O37" s="16"/>
      <c r="P37" s="16"/>
      <c r="Q37" s="16"/>
      <c r="R37" s="16"/>
      <c r="S37" s="16"/>
      <c r="T37" s="16"/>
      <c r="U37" s="16"/>
      <c r="V37" s="16"/>
      <c r="W37" s="16"/>
      <c r="X37" s="16"/>
      <c r="Y37" s="16"/>
      <c r="Z37" s="16"/>
      <c r="AA37" s="16"/>
      <c r="AB37" s="16"/>
    </row>
    <row r="38" spans="1:28" ht="30" customHeight="1" x14ac:dyDescent="0.2">
      <c r="A38" s="108"/>
      <c r="B38" s="372" t="s">
        <v>58</v>
      </c>
      <c r="C38" s="372"/>
      <c r="D38" s="373" t="s">
        <v>161</v>
      </c>
      <c r="E38" s="373"/>
      <c r="F38" s="373"/>
      <c r="G38" s="373"/>
      <c r="H38" s="373"/>
      <c r="I38" s="374"/>
      <c r="J38" s="111"/>
      <c r="K38" s="16"/>
      <c r="L38" s="16"/>
      <c r="M38" s="16"/>
      <c r="N38" s="16"/>
      <c r="O38" s="16"/>
      <c r="P38" s="16"/>
      <c r="Q38" s="16"/>
      <c r="R38" s="16"/>
      <c r="S38" s="16"/>
      <c r="T38" s="16"/>
      <c r="U38" s="16"/>
      <c r="V38" s="16"/>
      <c r="W38" s="16"/>
      <c r="X38" s="16"/>
      <c r="Y38" s="16"/>
      <c r="Z38" s="16"/>
      <c r="AA38" s="16"/>
      <c r="AB38" s="16"/>
    </row>
    <row r="39" spans="1:28" x14ac:dyDescent="0.2">
      <c r="A39" s="108"/>
      <c r="B39" s="108"/>
      <c r="C39" s="108"/>
      <c r="D39" s="108"/>
      <c r="E39" s="108"/>
      <c r="F39" s="108"/>
      <c r="G39" s="108"/>
      <c r="H39" s="108"/>
      <c r="I39" s="108"/>
      <c r="J39" s="111"/>
      <c r="K39" s="16"/>
      <c r="L39" s="16"/>
      <c r="M39" s="16"/>
      <c r="N39" s="16"/>
      <c r="O39" s="16"/>
      <c r="P39" s="16"/>
      <c r="Q39" s="16"/>
      <c r="R39" s="16"/>
      <c r="S39" s="16"/>
      <c r="T39" s="16"/>
      <c r="U39" s="16"/>
      <c r="V39" s="16"/>
      <c r="W39" s="16"/>
      <c r="X39" s="16"/>
      <c r="Y39" s="16"/>
      <c r="Z39" s="16"/>
      <c r="AA39" s="16"/>
      <c r="AB39" s="16"/>
    </row>
    <row r="40" spans="1:28" x14ac:dyDescent="0.2">
      <c r="A40" s="108"/>
      <c r="B40" s="108"/>
      <c r="C40" s="108"/>
      <c r="D40" s="108"/>
      <c r="E40" s="108"/>
      <c r="F40" s="108"/>
      <c r="G40" s="108"/>
      <c r="H40" s="108"/>
      <c r="I40" s="108"/>
      <c r="J40" s="111"/>
      <c r="K40" s="16"/>
      <c r="L40" s="16"/>
      <c r="M40" s="16"/>
      <c r="N40" s="16"/>
      <c r="O40" s="16"/>
      <c r="P40" s="16"/>
      <c r="Q40" s="16"/>
      <c r="R40" s="16"/>
      <c r="S40" s="16"/>
      <c r="T40" s="16"/>
      <c r="U40" s="16"/>
      <c r="V40" s="16"/>
      <c r="W40" s="16"/>
      <c r="X40" s="16"/>
      <c r="Y40" s="16"/>
      <c r="Z40" s="16"/>
      <c r="AA40" s="16"/>
      <c r="AB40" s="16"/>
    </row>
    <row r="41" spans="1:28" x14ac:dyDescent="0.2">
      <c r="A41" s="108"/>
      <c r="B41" s="108"/>
      <c r="C41" s="108"/>
      <c r="D41" s="108"/>
      <c r="E41" s="108"/>
      <c r="F41" s="108"/>
      <c r="G41" s="108"/>
      <c r="H41" s="108"/>
      <c r="I41" s="108"/>
      <c r="J41" s="111"/>
      <c r="K41" s="16"/>
      <c r="L41" s="16"/>
      <c r="M41" s="16"/>
      <c r="N41" s="16"/>
      <c r="O41" s="16"/>
      <c r="P41" s="16"/>
      <c r="Q41" s="16"/>
      <c r="R41" s="16"/>
      <c r="S41" s="16"/>
      <c r="T41" s="16"/>
      <c r="U41" s="16"/>
      <c r="V41" s="16"/>
      <c r="W41" s="16"/>
      <c r="X41" s="16"/>
      <c r="Y41" s="16"/>
      <c r="Z41" s="16"/>
      <c r="AA41" s="16"/>
      <c r="AB41" s="16"/>
    </row>
    <row r="42" spans="1:28" x14ac:dyDescent="0.2">
      <c r="A42" s="108"/>
      <c r="B42" s="108"/>
      <c r="C42" s="108"/>
      <c r="D42" s="108"/>
      <c r="E42" s="108"/>
      <c r="F42" s="108"/>
      <c r="G42" s="108"/>
      <c r="H42" s="108"/>
      <c r="I42" s="108"/>
      <c r="J42" s="111"/>
      <c r="K42" s="16"/>
      <c r="L42" s="16"/>
      <c r="M42" s="16"/>
      <c r="N42" s="16"/>
      <c r="O42" s="16"/>
      <c r="P42" s="16"/>
      <c r="Q42" s="16"/>
      <c r="R42" s="16"/>
      <c r="S42" s="16"/>
      <c r="T42" s="16"/>
      <c r="U42" s="16"/>
      <c r="V42" s="16"/>
      <c r="W42" s="16"/>
      <c r="X42" s="16"/>
      <c r="Y42" s="16"/>
      <c r="Z42" s="16"/>
      <c r="AA42" s="16"/>
      <c r="AB42" s="16"/>
    </row>
    <row r="43" spans="1:28" x14ac:dyDescent="0.2">
      <c r="A43" s="108"/>
      <c r="B43" s="108"/>
      <c r="C43" s="108"/>
      <c r="D43" s="108"/>
      <c r="E43" s="108"/>
      <c r="F43" s="108"/>
      <c r="G43" s="108"/>
      <c r="H43" s="108"/>
      <c r="I43" s="108"/>
      <c r="J43" s="111"/>
      <c r="K43" s="16"/>
      <c r="L43" s="16"/>
      <c r="M43" s="16"/>
      <c r="N43" s="16"/>
      <c r="O43" s="16"/>
      <c r="P43" s="16"/>
      <c r="Q43" s="16"/>
      <c r="R43" s="16"/>
      <c r="S43" s="16"/>
      <c r="T43" s="16"/>
      <c r="U43" s="16"/>
      <c r="V43" s="16"/>
      <c r="W43" s="16"/>
      <c r="X43" s="16"/>
      <c r="Y43" s="16"/>
      <c r="Z43" s="16"/>
      <c r="AA43" s="16"/>
      <c r="AB43" s="16"/>
    </row>
    <row r="44" spans="1:28" x14ac:dyDescent="0.2">
      <c r="A44" s="108"/>
      <c r="B44" s="108"/>
      <c r="C44" s="108"/>
      <c r="D44" s="108"/>
      <c r="E44" s="108"/>
      <c r="F44" s="108"/>
      <c r="G44" s="108"/>
      <c r="H44" s="108"/>
      <c r="I44" s="108"/>
      <c r="J44" s="111"/>
      <c r="K44" s="16"/>
      <c r="L44" s="16"/>
      <c r="M44" s="16"/>
      <c r="N44" s="16"/>
      <c r="O44" s="16"/>
      <c r="P44" s="16"/>
      <c r="Q44" s="16"/>
      <c r="R44" s="16"/>
      <c r="S44" s="16"/>
      <c r="T44" s="16"/>
      <c r="U44" s="16"/>
      <c r="V44" s="16"/>
      <c r="W44" s="16"/>
      <c r="X44" s="16"/>
      <c r="Y44" s="16"/>
      <c r="Z44" s="16"/>
      <c r="AA44" s="16"/>
      <c r="AB44" s="16"/>
    </row>
    <row r="45" spans="1:28" x14ac:dyDescent="0.2">
      <c r="A45" s="108"/>
      <c r="B45" s="108"/>
      <c r="C45" s="108"/>
      <c r="D45" s="108"/>
      <c r="E45" s="108"/>
      <c r="F45" s="108"/>
      <c r="G45" s="108"/>
      <c r="H45" s="108"/>
      <c r="I45" s="108"/>
      <c r="J45" s="111"/>
      <c r="K45" s="16"/>
      <c r="L45" s="16"/>
      <c r="M45" s="16"/>
      <c r="N45" s="16"/>
      <c r="O45" s="16"/>
      <c r="P45" s="16"/>
      <c r="Q45" s="16"/>
      <c r="R45" s="16"/>
      <c r="S45" s="16"/>
      <c r="T45" s="16"/>
      <c r="U45" s="16"/>
      <c r="V45" s="16"/>
      <c r="W45" s="16"/>
      <c r="X45" s="16"/>
      <c r="Y45" s="16"/>
      <c r="Z45" s="16"/>
      <c r="AA45" s="16"/>
      <c r="AB45" s="16"/>
    </row>
    <row r="46" spans="1:28" x14ac:dyDescent="0.2">
      <c r="A46" s="108"/>
      <c r="B46" s="108"/>
      <c r="C46" s="108"/>
      <c r="D46" s="108"/>
      <c r="E46" s="108"/>
      <c r="F46" s="108"/>
      <c r="G46" s="108"/>
      <c r="H46" s="108"/>
      <c r="I46" s="108"/>
      <c r="J46" s="111"/>
      <c r="K46" s="16"/>
      <c r="L46" s="16"/>
      <c r="M46" s="16"/>
      <c r="N46" s="16"/>
      <c r="O46" s="16"/>
      <c r="P46" s="16"/>
      <c r="Q46" s="16"/>
      <c r="R46" s="16"/>
      <c r="S46" s="16"/>
      <c r="T46" s="16"/>
      <c r="U46" s="16"/>
      <c r="V46" s="16"/>
      <c r="W46" s="16"/>
      <c r="X46" s="16"/>
      <c r="Y46" s="16"/>
      <c r="Z46" s="16"/>
      <c r="AA46" s="16"/>
      <c r="AB46" s="16"/>
    </row>
    <row r="47" spans="1:28" x14ac:dyDescent="0.2">
      <c r="A47" s="108"/>
      <c r="B47" s="108"/>
      <c r="C47" s="108"/>
      <c r="D47" s="108"/>
      <c r="E47" s="108"/>
      <c r="F47" s="108"/>
      <c r="G47" s="108"/>
      <c r="H47" s="108"/>
      <c r="I47" s="108"/>
      <c r="J47" s="111"/>
      <c r="K47" s="16"/>
      <c r="L47" s="16"/>
      <c r="M47" s="16"/>
      <c r="N47" s="16"/>
      <c r="O47" s="16"/>
      <c r="P47" s="16"/>
      <c r="Q47" s="16"/>
      <c r="R47" s="16"/>
      <c r="S47" s="16"/>
      <c r="T47" s="16"/>
      <c r="U47" s="16"/>
      <c r="V47" s="16"/>
      <c r="W47" s="16"/>
      <c r="X47" s="16"/>
      <c r="Y47" s="16"/>
      <c r="Z47" s="16"/>
      <c r="AA47" s="16"/>
      <c r="AB47" s="16"/>
    </row>
    <row r="48" spans="1:28" x14ac:dyDescent="0.2">
      <c r="A48" s="16"/>
      <c r="B48" s="108"/>
      <c r="C48" s="108"/>
      <c r="D48" s="108"/>
      <c r="E48" s="108"/>
      <c r="F48" s="108"/>
      <c r="G48" s="108"/>
      <c r="H48" s="108"/>
      <c r="I48" s="108"/>
      <c r="J48" s="111"/>
      <c r="K48" s="16"/>
      <c r="L48" s="16"/>
      <c r="M48" s="16"/>
      <c r="N48" s="16"/>
      <c r="O48" s="16"/>
      <c r="P48" s="16"/>
      <c r="Q48" s="16"/>
      <c r="R48" s="16"/>
      <c r="S48" s="16"/>
      <c r="T48" s="16"/>
      <c r="U48" s="16"/>
      <c r="V48" s="16"/>
      <c r="W48" s="16"/>
      <c r="X48" s="16"/>
      <c r="Y48" s="16"/>
      <c r="Z48" s="16"/>
      <c r="AA48" s="16"/>
      <c r="AB48" s="16"/>
    </row>
    <row r="49" spans="1:28" x14ac:dyDescent="0.2">
      <c r="A49" s="16"/>
      <c r="B49" s="108"/>
      <c r="C49" s="108"/>
      <c r="D49" s="108"/>
      <c r="E49" s="108"/>
      <c r="F49" s="108"/>
      <c r="G49" s="108"/>
      <c r="H49" s="108"/>
      <c r="I49" s="108"/>
      <c r="J49" s="111"/>
      <c r="K49" s="16"/>
      <c r="L49" s="16"/>
      <c r="M49" s="16"/>
      <c r="N49" s="16"/>
      <c r="O49" s="16"/>
      <c r="P49" s="16"/>
      <c r="Q49" s="16"/>
      <c r="R49" s="16"/>
      <c r="S49" s="16"/>
      <c r="T49" s="16"/>
      <c r="U49" s="16"/>
      <c r="V49" s="16"/>
      <c r="W49" s="16"/>
      <c r="X49" s="16"/>
      <c r="Y49" s="16"/>
      <c r="Z49" s="16"/>
      <c r="AA49" s="16"/>
      <c r="AB49" s="16"/>
    </row>
    <row r="50" spans="1:28" x14ac:dyDescent="0.2">
      <c r="A50" s="16"/>
      <c r="B50" s="108"/>
      <c r="C50" s="108"/>
      <c r="D50" s="108"/>
      <c r="E50" s="108"/>
      <c r="F50" s="108"/>
      <c r="G50" s="108"/>
      <c r="H50" s="108"/>
      <c r="I50" s="108"/>
      <c r="J50" s="111"/>
      <c r="K50" s="16"/>
      <c r="L50" s="16"/>
      <c r="M50" s="16"/>
      <c r="N50" s="16"/>
      <c r="O50" s="16"/>
      <c r="P50" s="16"/>
      <c r="Q50" s="16"/>
      <c r="R50" s="16"/>
      <c r="S50" s="16"/>
      <c r="T50" s="16"/>
      <c r="U50" s="16"/>
      <c r="V50" s="16"/>
      <c r="W50" s="16"/>
      <c r="X50" s="16"/>
      <c r="Y50" s="16"/>
      <c r="Z50" s="16"/>
      <c r="AA50" s="16"/>
      <c r="AB50" s="16"/>
    </row>
    <row r="51" spans="1:28" x14ac:dyDescent="0.2">
      <c r="A51" s="16"/>
      <c r="B51" s="108"/>
      <c r="C51" s="108"/>
      <c r="D51" s="108"/>
      <c r="E51" s="108"/>
      <c r="F51" s="108"/>
      <c r="G51" s="108"/>
      <c r="H51" s="108"/>
      <c r="I51" s="108"/>
      <c r="J51" s="111"/>
      <c r="K51" s="16"/>
      <c r="L51" s="16"/>
      <c r="M51" s="16"/>
      <c r="N51" s="16"/>
      <c r="O51" s="16"/>
      <c r="P51" s="16"/>
      <c r="Q51" s="16"/>
      <c r="R51" s="16"/>
      <c r="S51" s="16"/>
      <c r="T51" s="16"/>
      <c r="U51" s="16"/>
      <c r="V51" s="16"/>
      <c r="W51" s="16"/>
      <c r="X51" s="16"/>
      <c r="Y51" s="16"/>
      <c r="Z51" s="16"/>
      <c r="AA51" s="16"/>
      <c r="AB51" s="16"/>
    </row>
    <row r="52" spans="1:28" x14ac:dyDescent="0.2">
      <c r="A52" s="16"/>
      <c r="B52" s="108"/>
      <c r="C52" s="108"/>
      <c r="D52" s="108"/>
      <c r="E52" s="108"/>
      <c r="F52" s="108"/>
      <c r="G52" s="108"/>
      <c r="H52" s="108"/>
      <c r="I52" s="108"/>
      <c r="J52" s="111"/>
      <c r="K52" s="16"/>
      <c r="L52" s="16"/>
      <c r="M52" s="16"/>
      <c r="N52" s="16"/>
      <c r="O52" s="16"/>
      <c r="P52" s="16"/>
      <c r="Q52" s="16"/>
      <c r="R52" s="16"/>
      <c r="S52" s="16"/>
      <c r="T52" s="16"/>
      <c r="U52" s="16"/>
      <c r="V52" s="16"/>
      <c r="W52" s="16"/>
      <c r="X52" s="16"/>
      <c r="Y52" s="16"/>
      <c r="Z52" s="16"/>
      <c r="AA52" s="16"/>
      <c r="AB52" s="16"/>
    </row>
    <row r="53" spans="1:28" x14ac:dyDescent="0.2">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8" x14ac:dyDescent="0.2">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8" x14ac:dyDescent="0.2">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8" x14ac:dyDescent="0.2">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8" x14ac:dyDescent="0.2">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8" x14ac:dyDescent="0.2">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8" x14ac:dyDescent="0.2">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row>
    <row r="60" spans="1:28" x14ac:dyDescent="0.2">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row>
    <row r="61" spans="1:28" x14ac:dyDescent="0.2">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row>
    <row r="62" spans="1:28" x14ac:dyDescent="0.2">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row>
    <row r="63" spans="1:28" x14ac:dyDescent="0.2">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row>
    <row r="64" spans="1:28" x14ac:dyDescent="0.2">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row>
    <row r="65" spans="1:28" x14ac:dyDescent="0.2">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row>
    <row r="66" spans="1:28" x14ac:dyDescent="0.2">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row>
    <row r="67" spans="1:28" x14ac:dyDescent="0.2">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row>
    <row r="68" spans="1:28" x14ac:dyDescent="0.2">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row>
    <row r="69" spans="1:28" x14ac:dyDescent="0.2">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row>
    <row r="70" spans="1:28" x14ac:dyDescent="0.2">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row>
    <row r="71" spans="1:28" x14ac:dyDescent="0.2">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row>
    <row r="72" spans="1:28" x14ac:dyDescent="0.2">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row>
    <row r="73" spans="1:28" x14ac:dyDescent="0.2">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row>
    <row r="74" spans="1:28" x14ac:dyDescent="0.2">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row>
    <row r="75" spans="1:28" x14ac:dyDescent="0.2">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row>
    <row r="76" spans="1:28" x14ac:dyDescent="0.2">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row>
    <row r="77" spans="1:28" x14ac:dyDescent="0.2">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row>
    <row r="78" spans="1:28" x14ac:dyDescent="0.2">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row>
    <row r="79" spans="1:28" x14ac:dyDescent="0.2">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row>
    <row r="80" spans="1:28" x14ac:dyDescent="0.2">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row>
    <row r="81" spans="1:28" x14ac:dyDescent="0.2">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row>
    <row r="82" spans="1:28" x14ac:dyDescent="0.2">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row>
    <row r="83" spans="1:28" x14ac:dyDescent="0.2">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row>
    <row r="84" spans="1:28" x14ac:dyDescent="0.2">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row>
    <row r="85" spans="1:28" x14ac:dyDescent="0.2">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row>
    <row r="86" spans="1:28" x14ac:dyDescent="0.2">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row>
    <row r="87" spans="1:28" x14ac:dyDescent="0.2">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row>
    <row r="88" spans="1:28" x14ac:dyDescent="0.2">
      <c r="A88" s="16"/>
      <c r="B88" s="16"/>
      <c r="C88" s="16"/>
      <c r="D88" s="16"/>
      <c r="E88" s="16"/>
      <c r="F88" s="16"/>
      <c r="G88" s="16"/>
      <c r="H88" s="16"/>
      <c r="I88" s="16"/>
      <c r="J88" s="16"/>
      <c r="K88" s="16"/>
      <c r="L88" s="16"/>
      <c r="M88" s="16"/>
      <c r="N88" s="16"/>
      <c r="O88" s="16"/>
      <c r="P88" s="16"/>
      <c r="Q88" s="16"/>
      <c r="R88" s="16"/>
      <c r="S88" s="16"/>
      <c r="T88" s="16"/>
      <c r="U88" s="16"/>
      <c r="V88" s="16"/>
      <c r="W88" s="16"/>
      <c r="X88" s="16"/>
      <c r="Y88" s="16"/>
      <c r="Z88" s="16"/>
      <c r="AA88" s="16"/>
      <c r="AB88" s="16"/>
    </row>
    <row r="89" spans="1:28" x14ac:dyDescent="0.2">
      <c r="A89" s="16"/>
      <c r="B89" s="16"/>
      <c r="C89" s="16"/>
      <c r="D89" s="16"/>
      <c r="E89" s="16"/>
      <c r="F89" s="16"/>
      <c r="G89" s="16"/>
      <c r="H89" s="16"/>
      <c r="I89" s="16"/>
      <c r="J89" s="16"/>
      <c r="K89" s="16"/>
      <c r="L89" s="16"/>
      <c r="M89" s="16"/>
      <c r="N89" s="16"/>
      <c r="O89" s="16"/>
      <c r="P89" s="16"/>
      <c r="Q89" s="16"/>
      <c r="R89" s="16"/>
      <c r="S89" s="16"/>
      <c r="T89" s="16"/>
      <c r="U89" s="16"/>
      <c r="V89" s="16"/>
      <c r="W89" s="16"/>
      <c r="X89" s="16"/>
      <c r="Y89" s="16"/>
      <c r="Z89" s="16"/>
      <c r="AA89" s="16"/>
      <c r="AB89" s="16"/>
    </row>
    <row r="90" spans="1:28" x14ac:dyDescent="0.2">
      <c r="A90" s="16"/>
      <c r="B90" s="16"/>
      <c r="C90" s="16"/>
      <c r="D90" s="16"/>
      <c r="E90" s="16"/>
      <c r="F90" s="16"/>
      <c r="G90" s="16"/>
      <c r="H90" s="16"/>
      <c r="I90" s="16"/>
      <c r="J90" s="16"/>
      <c r="K90" s="16"/>
      <c r="L90" s="16"/>
      <c r="M90" s="16"/>
      <c r="N90" s="16"/>
      <c r="O90" s="16"/>
      <c r="P90" s="16"/>
      <c r="Q90" s="16"/>
      <c r="R90" s="16"/>
      <c r="S90" s="16"/>
      <c r="T90" s="16"/>
      <c r="U90" s="16"/>
      <c r="V90" s="16"/>
      <c r="W90" s="16"/>
      <c r="X90" s="16"/>
      <c r="Y90" s="16"/>
      <c r="Z90" s="16"/>
      <c r="AA90" s="16"/>
      <c r="AB90" s="16"/>
    </row>
    <row r="91" spans="1:28" x14ac:dyDescent="0.2">
      <c r="A91" s="16"/>
      <c r="B91" s="16"/>
      <c r="C91" s="16"/>
      <c r="D91" s="16"/>
      <c r="E91" s="16"/>
      <c r="F91" s="16"/>
      <c r="G91" s="16"/>
      <c r="H91" s="16"/>
      <c r="I91" s="16"/>
      <c r="J91" s="16"/>
      <c r="K91" s="16"/>
      <c r="L91" s="16"/>
      <c r="M91" s="16"/>
      <c r="N91" s="16"/>
      <c r="O91" s="16"/>
      <c r="P91" s="16"/>
      <c r="Q91" s="16"/>
      <c r="R91" s="16"/>
      <c r="S91" s="16"/>
      <c r="T91" s="16"/>
      <c r="U91" s="16"/>
      <c r="V91" s="16"/>
      <c r="W91" s="16"/>
      <c r="X91" s="16"/>
      <c r="Y91" s="16"/>
      <c r="Z91" s="16"/>
      <c r="AA91" s="16"/>
      <c r="AB91" s="16"/>
    </row>
    <row r="92" spans="1:28" x14ac:dyDescent="0.2">
      <c r="A92" s="16"/>
      <c r="B92" s="16"/>
      <c r="C92" s="16"/>
      <c r="D92" s="16"/>
      <c r="E92" s="16"/>
      <c r="F92" s="16"/>
      <c r="G92" s="16"/>
      <c r="H92" s="16"/>
      <c r="I92" s="16"/>
      <c r="J92" s="16"/>
      <c r="K92" s="16"/>
      <c r="L92" s="16"/>
      <c r="M92" s="16"/>
      <c r="N92" s="16"/>
      <c r="O92" s="16"/>
      <c r="P92" s="16"/>
      <c r="Q92" s="16"/>
      <c r="R92" s="16"/>
      <c r="S92" s="16"/>
      <c r="T92" s="16"/>
      <c r="U92" s="16"/>
      <c r="V92" s="16"/>
      <c r="W92" s="16"/>
      <c r="X92" s="16"/>
      <c r="Y92" s="16"/>
      <c r="Z92" s="16"/>
      <c r="AA92" s="16"/>
      <c r="AB92" s="16"/>
    </row>
    <row r="93" spans="1:28" x14ac:dyDescent="0.2">
      <c r="A93" s="16"/>
      <c r="B93" s="16"/>
      <c r="C93" s="16"/>
      <c r="D93" s="16"/>
      <c r="E93" s="16"/>
      <c r="F93" s="16"/>
      <c r="G93" s="16"/>
      <c r="H93" s="16"/>
      <c r="I93" s="16"/>
      <c r="J93" s="16"/>
      <c r="K93" s="16"/>
      <c r="L93" s="16"/>
      <c r="M93" s="16"/>
      <c r="N93" s="16"/>
      <c r="O93" s="16"/>
      <c r="P93" s="16"/>
      <c r="Q93" s="16"/>
      <c r="R93" s="16"/>
      <c r="S93" s="16"/>
      <c r="T93" s="16"/>
      <c r="U93" s="16"/>
      <c r="V93" s="16"/>
      <c r="W93" s="16"/>
      <c r="X93" s="16"/>
      <c r="Y93" s="16"/>
      <c r="Z93" s="16"/>
      <c r="AA93" s="16"/>
      <c r="AB93" s="16"/>
    </row>
    <row r="94" spans="1:28" x14ac:dyDescent="0.2">
      <c r="A94" s="16"/>
      <c r="B94" s="16"/>
      <c r="C94" s="16"/>
      <c r="D94" s="16"/>
      <c r="E94" s="16"/>
      <c r="F94" s="16"/>
      <c r="G94" s="16"/>
      <c r="H94" s="16"/>
      <c r="I94" s="16"/>
      <c r="J94" s="16"/>
      <c r="K94" s="16"/>
      <c r="L94" s="16"/>
      <c r="M94" s="16"/>
      <c r="N94" s="16"/>
      <c r="O94" s="16"/>
      <c r="P94" s="16"/>
      <c r="Q94" s="16"/>
      <c r="R94" s="16"/>
      <c r="S94" s="16"/>
      <c r="T94" s="16"/>
      <c r="U94" s="16"/>
      <c r="V94" s="16"/>
      <c r="W94" s="16"/>
      <c r="X94" s="16"/>
      <c r="Y94" s="16"/>
      <c r="Z94" s="16"/>
      <c r="AA94" s="16"/>
      <c r="AB94" s="16"/>
    </row>
    <row r="95" spans="1:28" x14ac:dyDescent="0.2">
      <c r="A95" s="16"/>
      <c r="B95" s="16"/>
      <c r="C95" s="16"/>
      <c r="D95" s="16"/>
      <c r="E95" s="16"/>
      <c r="F95" s="16"/>
      <c r="G95" s="16"/>
      <c r="H95" s="16"/>
      <c r="I95" s="16"/>
      <c r="J95" s="16"/>
      <c r="K95" s="16"/>
      <c r="L95" s="16"/>
      <c r="M95" s="16"/>
      <c r="N95" s="16"/>
      <c r="O95" s="16"/>
      <c r="P95" s="16"/>
      <c r="Q95" s="16"/>
      <c r="R95" s="16"/>
      <c r="S95" s="16"/>
      <c r="T95" s="16"/>
      <c r="U95" s="16"/>
      <c r="V95" s="16"/>
      <c r="W95" s="16"/>
      <c r="X95" s="16"/>
      <c r="Y95" s="16"/>
      <c r="Z95" s="16"/>
      <c r="AA95" s="16"/>
      <c r="AB95" s="16"/>
    </row>
    <row r="96" spans="1:28" x14ac:dyDescent="0.2">
      <c r="A96" s="16"/>
      <c r="B96" s="16"/>
      <c r="C96" s="16"/>
      <c r="D96" s="16"/>
      <c r="E96" s="16"/>
      <c r="F96" s="16"/>
      <c r="G96" s="16"/>
      <c r="H96" s="16"/>
      <c r="I96" s="16"/>
      <c r="J96" s="16"/>
      <c r="K96" s="16"/>
      <c r="L96" s="16"/>
      <c r="M96" s="16"/>
      <c r="N96" s="16"/>
      <c r="O96" s="16"/>
      <c r="P96" s="16"/>
      <c r="Q96" s="16"/>
      <c r="R96" s="16"/>
      <c r="S96" s="16"/>
      <c r="T96" s="16"/>
      <c r="U96" s="16"/>
      <c r="V96" s="16"/>
      <c r="W96" s="16"/>
      <c r="X96" s="16"/>
      <c r="Y96" s="16"/>
      <c r="Z96" s="16"/>
      <c r="AA96" s="16"/>
      <c r="AB96" s="16"/>
    </row>
    <row r="97" spans="1:28" x14ac:dyDescent="0.2">
      <c r="A97" s="16"/>
      <c r="B97" s="16"/>
      <c r="C97" s="16"/>
      <c r="D97" s="16"/>
      <c r="E97" s="16"/>
      <c r="F97" s="16"/>
      <c r="G97" s="16"/>
      <c r="H97" s="16"/>
      <c r="I97" s="16"/>
      <c r="J97" s="16"/>
      <c r="K97" s="16"/>
      <c r="L97" s="16"/>
      <c r="M97" s="16"/>
      <c r="N97" s="16"/>
      <c r="O97" s="16"/>
      <c r="P97" s="16"/>
      <c r="Q97" s="16"/>
      <c r="R97" s="16"/>
      <c r="S97" s="16"/>
      <c r="T97" s="16"/>
      <c r="U97" s="16"/>
      <c r="V97" s="16"/>
      <c r="W97" s="16"/>
      <c r="X97" s="16"/>
      <c r="Y97" s="16"/>
      <c r="Z97" s="16"/>
      <c r="AA97" s="16"/>
      <c r="AB97" s="16"/>
    </row>
    <row r="98" spans="1:28" x14ac:dyDescent="0.2">
      <c r="A98" s="16"/>
      <c r="B98" s="16"/>
      <c r="C98" s="16"/>
      <c r="D98" s="16"/>
      <c r="E98" s="16"/>
      <c r="F98" s="16"/>
      <c r="G98" s="16"/>
      <c r="H98" s="16"/>
      <c r="I98" s="16"/>
      <c r="J98" s="16"/>
      <c r="K98" s="16"/>
      <c r="L98" s="16"/>
      <c r="M98" s="16"/>
      <c r="N98" s="16"/>
      <c r="O98" s="16"/>
      <c r="P98" s="16"/>
      <c r="Q98" s="16"/>
      <c r="R98" s="16"/>
      <c r="S98" s="16"/>
      <c r="T98" s="16"/>
      <c r="U98" s="16"/>
      <c r="V98" s="16"/>
      <c r="W98" s="16"/>
      <c r="X98" s="16"/>
      <c r="Y98" s="16"/>
      <c r="Z98" s="16"/>
      <c r="AA98" s="16"/>
      <c r="AB98" s="16"/>
    </row>
    <row r="99" spans="1:28" x14ac:dyDescent="0.2">
      <c r="A99" s="16"/>
      <c r="B99" s="16"/>
      <c r="C99" s="16"/>
      <c r="D99" s="16"/>
      <c r="E99" s="16"/>
      <c r="F99" s="16"/>
      <c r="G99" s="16"/>
      <c r="H99" s="16"/>
      <c r="I99" s="16"/>
      <c r="J99" s="16"/>
      <c r="K99" s="16"/>
      <c r="L99" s="16"/>
      <c r="M99" s="16"/>
      <c r="N99" s="16"/>
      <c r="O99" s="16"/>
      <c r="P99" s="16"/>
      <c r="Q99" s="16"/>
      <c r="R99" s="16"/>
      <c r="S99" s="16"/>
      <c r="T99" s="16"/>
      <c r="U99" s="16"/>
      <c r="V99" s="16"/>
      <c r="W99" s="16"/>
      <c r="X99" s="16"/>
      <c r="Y99" s="16"/>
      <c r="Z99" s="16"/>
      <c r="AA99" s="16"/>
      <c r="AB99" s="16"/>
    </row>
    <row r="100" spans="1:28" x14ac:dyDescent="0.2">
      <c r="A100" s="16"/>
      <c r="B100" s="16"/>
      <c r="C100" s="16"/>
      <c r="D100" s="16"/>
      <c r="E100" s="16"/>
      <c r="F100" s="16"/>
      <c r="G100" s="16"/>
      <c r="H100" s="16"/>
      <c r="I100" s="16"/>
      <c r="J100" s="16"/>
      <c r="K100" s="16"/>
      <c r="L100" s="16"/>
      <c r="M100" s="16"/>
      <c r="N100" s="16"/>
      <c r="O100" s="16"/>
      <c r="P100" s="16"/>
      <c r="Q100" s="16"/>
      <c r="R100" s="16"/>
      <c r="S100" s="16"/>
      <c r="T100" s="16"/>
      <c r="U100" s="16"/>
      <c r="V100" s="16"/>
      <c r="W100" s="16"/>
      <c r="X100" s="16"/>
      <c r="Y100" s="16"/>
      <c r="Z100" s="16"/>
      <c r="AA100" s="16"/>
      <c r="AB100" s="16"/>
    </row>
    <row r="101" spans="1:28" x14ac:dyDescent="0.2">
      <c r="A101" s="16"/>
      <c r="B101" s="16"/>
      <c r="C101" s="16"/>
      <c r="D101" s="16"/>
      <c r="E101" s="16"/>
      <c r="F101" s="16"/>
      <c r="G101" s="16"/>
      <c r="H101" s="16"/>
      <c r="I101" s="16"/>
      <c r="J101" s="16"/>
      <c r="K101" s="16"/>
      <c r="L101" s="16"/>
      <c r="M101" s="16"/>
      <c r="N101" s="16"/>
      <c r="O101" s="16"/>
      <c r="P101" s="16"/>
      <c r="Q101" s="16"/>
      <c r="R101" s="16"/>
      <c r="S101" s="16"/>
      <c r="T101" s="16"/>
      <c r="U101" s="16"/>
      <c r="V101" s="16"/>
      <c r="W101" s="16"/>
      <c r="X101" s="16"/>
      <c r="Y101" s="16"/>
      <c r="Z101" s="16"/>
      <c r="AA101" s="16"/>
      <c r="AB101" s="16"/>
    </row>
    <row r="102" spans="1:28" x14ac:dyDescent="0.2">
      <c r="A102" s="16"/>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row>
    <row r="103" spans="1:28" x14ac:dyDescent="0.2">
      <c r="A103" s="16"/>
      <c r="B103" s="16"/>
      <c r="C103" s="16"/>
      <c r="D103" s="16"/>
      <c r="E103" s="16"/>
      <c r="F103" s="16"/>
      <c r="G103" s="16"/>
      <c r="H103" s="16"/>
      <c r="I103" s="16"/>
      <c r="J103" s="16"/>
      <c r="K103" s="16"/>
      <c r="L103" s="16"/>
      <c r="M103" s="16"/>
      <c r="N103" s="16"/>
      <c r="O103" s="16"/>
      <c r="P103" s="16"/>
      <c r="Q103" s="16"/>
      <c r="R103" s="16"/>
      <c r="S103" s="16"/>
      <c r="T103" s="16"/>
      <c r="U103" s="16"/>
      <c r="V103" s="16"/>
      <c r="W103" s="16"/>
      <c r="X103" s="16"/>
      <c r="Y103" s="16"/>
      <c r="Z103" s="16"/>
      <c r="AA103" s="16"/>
      <c r="AB103" s="16"/>
    </row>
    <row r="104" spans="1:28" x14ac:dyDescent="0.2">
      <c r="A104" s="16"/>
      <c r="B104" s="16"/>
      <c r="C104" s="16"/>
      <c r="D104" s="16"/>
      <c r="E104" s="16"/>
      <c r="F104" s="16"/>
      <c r="G104" s="16"/>
      <c r="H104" s="16"/>
      <c r="I104" s="16"/>
      <c r="J104" s="16"/>
      <c r="K104" s="16"/>
      <c r="L104" s="16"/>
      <c r="M104" s="16"/>
      <c r="N104" s="16"/>
      <c r="O104" s="16"/>
      <c r="P104" s="16"/>
      <c r="Q104" s="16"/>
      <c r="R104" s="16"/>
      <c r="S104" s="16"/>
      <c r="T104" s="16"/>
      <c r="U104" s="16"/>
      <c r="V104" s="16"/>
      <c r="W104" s="16"/>
      <c r="X104" s="16"/>
      <c r="Y104" s="16"/>
      <c r="Z104" s="16"/>
      <c r="AA104" s="16"/>
      <c r="AB104" s="16"/>
    </row>
    <row r="105" spans="1:28" x14ac:dyDescent="0.2">
      <c r="A105" s="16"/>
      <c r="B105" s="16"/>
      <c r="C105" s="16"/>
      <c r="D105" s="16"/>
      <c r="E105" s="16"/>
      <c r="F105" s="16"/>
      <c r="G105" s="16"/>
      <c r="H105" s="16"/>
      <c r="I105" s="16"/>
      <c r="J105" s="16"/>
      <c r="K105" s="16"/>
      <c r="L105" s="16"/>
      <c r="M105" s="16"/>
      <c r="N105" s="16"/>
      <c r="O105" s="16"/>
      <c r="P105" s="16"/>
      <c r="Q105" s="16"/>
      <c r="R105" s="16"/>
      <c r="S105" s="16"/>
      <c r="T105" s="16"/>
      <c r="U105" s="16"/>
      <c r="V105" s="16"/>
      <c r="W105" s="16"/>
      <c r="X105" s="16"/>
      <c r="Y105" s="16"/>
      <c r="Z105" s="16"/>
      <c r="AA105" s="16"/>
      <c r="AB105" s="16"/>
    </row>
    <row r="106" spans="1:28" x14ac:dyDescent="0.2">
      <c r="A106" s="16"/>
      <c r="B106" s="16"/>
      <c r="C106" s="16"/>
      <c r="D106" s="16"/>
      <c r="E106" s="16"/>
      <c r="F106" s="16"/>
      <c r="G106" s="16"/>
      <c r="H106" s="16"/>
      <c r="I106" s="16"/>
      <c r="J106" s="16"/>
      <c r="K106" s="16"/>
      <c r="L106" s="16"/>
      <c r="M106" s="16"/>
      <c r="N106" s="16"/>
      <c r="O106" s="16"/>
      <c r="P106" s="16"/>
      <c r="Q106" s="16"/>
      <c r="R106" s="16"/>
      <c r="S106" s="16"/>
      <c r="T106" s="16"/>
      <c r="U106" s="16"/>
      <c r="V106" s="16"/>
      <c r="W106" s="16"/>
      <c r="X106" s="16"/>
      <c r="Y106" s="16"/>
      <c r="Z106" s="16"/>
      <c r="AA106" s="16"/>
      <c r="AB106" s="16"/>
    </row>
    <row r="107" spans="1:28" x14ac:dyDescent="0.2">
      <c r="A107" s="16"/>
      <c r="B107" s="16"/>
      <c r="C107" s="16"/>
      <c r="D107" s="16"/>
      <c r="E107" s="16"/>
      <c r="F107" s="16"/>
      <c r="G107" s="16"/>
      <c r="H107" s="16"/>
      <c r="I107" s="16"/>
      <c r="J107" s="16"/>
      <c r="K107" s="16"/>
      <c r="L107" s="16"/>
      <c r="M107" s="16"/>
      <c r="N107" s="16"/>
      <c r="O107" s="16"/>
      <c r="P107" s="16"/>
      <c r="Q107" s="16"/>
      <c r="R107" s="16"/>
      <c r="S107" s="16"/>
      <c r="T107" s="16"/>
      <c r="U107" s="16"/>
      <c r="V107" s="16"/>
      <c r="W107" s="16"/>
      <c r="X107" s="16"/>
      <c r="Y107" s="16"/>
      <c r="Z107" s="16"/>
      <c r="AA107" s="16"/>
      <c r="AB107" s="16"/>
    </row>
    <row r="108" spans="1:28" x14ac:dyDescent="0.2">
      <c r="A108" s="16"/>
      <c r="B108" s="16"/>
      <c r="C108" s="16"/>
      <c r="D108" s="16"/>
      <c r="E108" s="16"/>
      <c r="F108" s="16"/>
      <c r="G108" s="16"/>
      <c r="H108" s="16"/>
      <c r="I108" s="16"/>
      <c r="J108" s="16"/>
      <c r="K108" s="16"/>
      <c r="L108" s="16"/>
      <c r="M108" s="16"/>
      <c r="N108" s="16"/>
      <c r="O108" s="16"/>
      <c r="P108" s="16"/>
      <c r="Q108" s="16"/>
      <c r="R108" s="16"/>
      <c r="S108" s="16"/>
      <c r="T108" s="16"/>
      <c r="U108" s="16"/>
      <c r="V108" s="16"/>
      <c r="W108" s="16"/>
      <c r="X108" s="16"/>
      <c r="Y108" s="16"/>
      <c r="Z108" s="16"/>
      <c r="AA108" s="16"/>
      <c r="AB108" s="16"/>
    </row>
    <row r="109" spans="1:28" x14ac:dyDescent="0.2">
      <c r="A109" s="16"/>
      <c r="B109" s="16"/>
      <c r="C109" s="16"/>
      <c r="D109" s="16"/>
      <c r="E109" s="16"/>
      <c r="F109" s="16"/>
      <c r="G109" s="16"/>
      <c r="H109" s="16"/>
      <c r="I109" s="16"/>
      <c r="J109" s="16"/>
      <c r="K109" s="16"/>
      <c r="L109" s="16"/>
      <c r="M109" s="16"/>
      <c r="N109" s="16"/>
      <c r="O109" s="16"/>
      <c r="P109" s="16"/>
      <c r="Q109" s="16"/>
      <c r="R109" s="16"/>
      <c r="S109" s="16"/>
      <c r="T109" s="16"/>
      <c r="U109" s="16"/>
      <c r="V109" s="16"/>
      <c r="W109" s="16"/>
      <c r="X109" s="16"/>
      <c r="Y109" s="16"/>
      <c r="Z109" s="16"/>
      <c r="AA109" s="16"/>
      <c r="AB109" s="16"/>
    </row>
    <row r="110" spans="1:28" x14ac:dyDescent="0.2">
      <c r="A110" s="16"/>
      <c r="B110" s="16"/>
      <c r="C110" s="16"/>
      <c r="D110" s="16"/>
      <c r="E110" s="16"/>
      <c r="F110" s="16"/>
      <c r="G110" s="16"/>
      <c r="H110" s="16"/>
      <c r="I110" s="16"/>
      <c r="J110" s="16"/>
      <c r="K110" s="16"/>
      <c r="L110" s="16"/>
      <c r="M110" s="16"/>
      <c r="N110" s="16"/>
      <c r="O110" s="16"/>
      <c r="P110" s="16"/>
      <c r="Q110" s="16"/>
      <c r="R110" s="16"/>
      <c r="S110" s="16"/>
      <c r="T110" s="16"/>
      <c r="U110" s="16"/>
      <c r="V110" s="16"/>
      <c r="W110" s="16"/>
      <c r="X110" s="16"/>
      <c r="Y110" s="16"/>
      <c r="Z110" s="16"/>
      <c r="AA110" s="16"/>
      <c r="AB110" s="16"/>
    </row>
    <row r="111" spans="1:28" x14ac:dyDescent="0.2">
      <c r="A111" s="16"/>
      <c r="B111" s="16"/>
      <c r="C111" s="16"/>
      <c r="D111" s="16"/>
      <c r="E111" s="16"/>
      <c r="F111" s="16"/>
      <c r="G111" s="16"/>
      <c r="H111" s="16"/>
      <c r="I111" s="16"/>
      <c r="J111" s="16"/>
      <c r="K111" s="16"/>
      <c r="L111" s="16"/>
      <c r="M111" s="16"/>
      <c r="N111" s="16"/>
      <c r="O111" s="16"/>
      <c r="P111" s="16"/>
      <c r="Q111" s="16"/>
      <c r="R111" s="16"/>
      <c r="S111" s="16"/>
      <c r="T111" s="16"/>
      <c r="U111" s="16"/>
      <c r="V111" s="16"/>
      <c r="W111" s="16"/>
      <c r="X111" s="16"/>
      <c r="Y111" s="16"/>
      <c r="Z111" s="16"/>
      <c r="AA111" s="16"/>
      <c r="AB111" s="16"/>
    </row>
    <row r="112" spans="1:28" x14ac:dyDescent="0.2">
      <c r="A112" s="16"/>
      <c r="B112" s="16"/>
      <c r="C112" s="16"/>
      <c r="D112" s="16"/>
      <c r="E112" s="16"/>
      <c r="F112" s="16"/>
      <c r="G112" s="16"/>
      <c r="H112" s="16"/>
      <c r="I112" s="16"/>
      <c r="J112" s="16"/>
      <c r="K112" s="16"/>
      <c r="L112" s="16"/>
      <c r="M112" s="16"/>
      <c r="N112" s="16"/>
      <c r="O112" s="16"/>
      <c r="P112" s="16"/>
      <c r="Q112" s="16"/>
      <c r="R112" s="16"/>
      <c r="S112" s="16"/>
      <c r="T112" s="16"/>
      <c r="U112" s="16"/>
      <c r="V112" s="16"/>
      <c r="W112" s="16"/>
      <c r="X112" s="16"/>
      <c r="Y112" s="16"/>
      <c r="Z112" s="16"/>
      <c r="AA112" s="16"/>
      <c r="AB112" s="16"/>
    </row>
    <row r="113" spans="1:28" x14ac:dyDescent="0.2">
      <c r="A113" s="16"/>
      <c r="B113" s="16"/>
      <c r="C113" s="16"/>
      <c r="D113" s="16"/>
      <c r="E113" s="16"/>
      <c r="F113" s="16"/>
      <c r="G113" s="16"/>
      <c r="H113" s="16"/>
      <c r="I113" s="16"/>
      <c r="J113" s="16"/>
      <c r="K113" s="16"/>
      <c r="L113" s="16"/>
      <c r="M113" s="16"/>
      <c r="N113" s="16"/>
      <c r="O113" s="16"/>
      <c r="P113" s="16"/>
      <c r="Q113" s="16"/>
      <c r="R113" s="16"/>
      <c r="S113" s="16"/>
      <c r="T113" s="16"/>
      <c r="U113" s="16"/>
      <c r="V113" s="16"/>
      <c r="W113" s="16"/>
      <c r="X113" s="16"/>
      <c r="Y113" s="16"/>
      <c r="Z113" s="16"/>
      <c r="AA113" s="16"/>
      <c r="AB113" s="16"/>
    </row>
    <row r="114" spans="1:28" x14ac:dyDescent="0.2">
      <c r="A114" s="16"/>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row>
    <row r="115" spans="1:28" x14ac:dyDescent="0.2">
      <c r="A115" s="16"/>
      <c r="B115" s="16"/>
      <c r="C115" s="16"/>
      <c r="D115" s="16"/>
      <c r="E115" s="16"/>
      <c r="F115" s="16"/>
      <c r="G115" s="16"/>
      <c r="H115" s="16"/>
      <c r="I115" s="16"/>
      <c r="J115" s="16"/>
      <c r="K115" s="16"/>
      <c r="L115" s="16"/>
      <c r="M115" s="16"/>
      <c r="N115" s="16"/>
      <c r="O115" s="16"/>
      <c r="P115" s="16"/>
      <c r="Q115" s="16"/>
      <c r="R115" s="16"/>
      <c r="S115" s="16"/>
      <c r="T115" s="16"/>
      <c r="U115" s="16"/>
      <c r="V115" s="16"/>
      <c r="W115" s="16"/>
      <c r="X115" s="16"/>
      <c r="Y115" s="16"/>
      <c r="Z115" s="16"/>
      <c r="AA115" s="16"/>
      <c r="AB115" s="16"/>
    </row>
    <row r="116" spans="1:28" x14ac:dyDescent="0.2">
      <c r="A116" s="16"/>
      <c r="B116" s="16"/>
      <c r="C116" s="16"/>
      <c r="D116" s="16"/>
      <c r="E116" s="16"/>
      <c r="F116" s="16"/>
      <c r="G116" s="16"/>
      <c r="H116" s="16"/>
      <c r="I116" s="16"/>
      <c r="J116" s="16"/>
      <c r="K116" s="16"/>
      <c r="L116" s="16"/>
      <c r="M116" s="16"/>
      <c r="N116" s="16"/>
      <c r="O116" s="16"/>
      <c r="P116" s="16"/>
      <c r="Q116" s="16"/>
      <c r="R116" s="16"/>
      <c r="S116" s="16"/>
      <c r="T116" s="16"/>
      <c r="U116" s="16"/>
      <c r="V116" s="16"/>
      <c r="W116" s="16"/>
      <c r="X116" s="16"/>
      <c r="Y116" s="16"/>
      <c r="Z116" s="16"/>
      <c r="AA116" s="16"/>
      <c r="AB116" s="16"/>
    </row>
    <row r="117" spans="1:28" x14ac:dyDescent="0.2">
      <c r="A117" s="16"/>
      <c r="B117" s="16"/>
      <c r="C117" s="16"/>
      <c r="D117" s="16"/>
      <c r="E117" s="16"/>
      <c r="F117" s="16"/>
      <c r="G117" s="16"/>
      <c r="H117" s="16"/>
      <c r="I117" s="16"/>
      <c r="J117" s="16"/>
      <c r="K117" s="16"/>
      <c r="L117" s="16"/>
      <c r="M117" s="16"/>
      <c r="N117" s="16"/>
      <c r="O117" s="16"/>
      <c r="P117" s="16"/>
      <c r="Q117" s="16"/>
      <c r="R117" s="16"/>
      <c r="S117" s="16"/>
      <c r="T117" s="16"/>
      <c r="U117" s="16"/>
      <c r="V117" s="16"/>
      <c r="W117" s="16"/>
      <c r="X117" s="16"/>
      <c r="Y117" s="16"/>
      <c r="Z117" s="16"/>
      <c r="AA117" s="16"/>
      <c r="AB117" s="16"/>
    </row>
    <row r="118" spans="1:28" x14ac:dyDescent="0.2">
      <c r="A118" s="16"/>
      <c r="B118" s="16"/>
      <c r="C118" s="16"/>
      <c r="D118" s="16"/>
      <c r="E118" s="16"/>
      <c r="F118" s="16"/>
      <c r="G118" s="16"/>
      <c r="H118" s="16"/>
      <c r="I118" s="16"/>
      <c r="J118" s="16"/>
      <c r="K118" s="16"/>
      <c r="L118" s="16"/>
      <c r="M118" s="16"/>
      <c r="N118" s="16"/>
      <c r="O118" s="16"/>
      <c r="P118" s="16"/>
      <c r="Q118" s="16"/>
      <c r="R118" s="16"/>
      <c r="S118" s="16"/>
      <c r="T118" s="16"/>
      <c r="U118" s="16"/>
      <c r="V118" s="16"/>
      <c r="W118" s="16"/>
      <c r="X118" s="16"/>
      <c r="Y118" s="16"/>
      <c r="Z118" s="16"/>
      <c r="AA118" s="16"/>
      <c r="AB118" s="16"/>
    </row>
    <row r="119" spans="1:28" x14ac:dyDescent="0.2">
      <c r="A119" s="16"/>
      <c r="B119" s="16"/>
      <c r="C119" s="16"/>
      <c r="D119" s="16"/>
      <c r="E119" s="16"/>
      <c r="F119" s="16"/>
      <c r="G119" s="16"/>
      <c r="H119" s="16"/>
      <c r="I119" s="16"/>
      <c r="J119" s="16"/>
      <c r="K119" s="16"/>
      <c r="L119" s="16"/>
      <c r="M119" s="16"/>
      <c r="N119" s="16"/>
      <c r="O119" s="16"/>
      <c r="P119" s="16"/>
      <c r="Q119" s="16"/>
      <c r="R119" s="16"/>
      <c r="S119" s="16"/>
      <c r="T119" s="16"/>
      <c r="U119" s="16"/>
      <c r="V119" s="16"/>
      <c r="W119" s="16"/>
      <c r="X119" s="16"/>
      <c r="Y119" s="16"/>
      <c r="Z119" s="16"/>
      <c r="AA119" s="16"/>
      <c r="AB119" s="16"/>
    </row>
    <row r="120" spans="1:28" x14ac:dyDescent="0.2">
      <c r="A120" s="16"/>
      <c r="B120" s="16"/>
      <c r="C120" s="16"/>
      <c r="D120" s="16"/>
      <c r="E120" s="16"/>
      <c r="F120" s="16"/>
      <c r="G120" s="16"/>
      <c r="H120" s="16"/>
      <c r="I120" s="16"/>
      <c r="J120" s="16"/>
      <c r="K120" s="16"/>
      <c r="L120" s="16"/>
      <c r="M120" s="16"/>
      <c r="N120" s="16"/>
      <c r="O120" s="16"/>
      <c r="P120" s="16"/>
      <c r="Q120" s="16"/>
      <c r="R120" s="16"/>
      <c r="S120" s="16"/>
      <c r="T120" s="16"/>
      <c r="U120" s="16"/>
      <c r="V120" s="16"/>
      <c r="W120" s="16"/>
      <c r="X120" s="16"/>
      <c r="Y120" s="16"/>
      <c r="Z120" s="16"/>
      <c r="AA120" s="16"/>
      <c r="AB120" s="16"/>
    </row>
    <row r="121" spans="1:28" x14ac:dyDescent="0.2">
      <c r="A121" s="16"/>
      <c r="B121" s="16"/>
      <c r="C121" s="16"/>
      <c r="D121" s="16"/>
      <c r="E121" s="16"/>
      <c r="F121" s="16"/>
      <c r="G121" s="16"/>
      <c r="H121" s="16"/>
      <c r="I121" s="16"/>
      <c r="J121" s="16"/>
      <c r="K121" s="16"/>
      <c r="L121" s="16"/>
      <c r="M121" s="16"/>
      <c r="N121" s="16"/>
      <c r="O121" s="16"/>
      <c r="P121" s="16"/>
      <c r="Q121" s="16"/>
      <c r="R121" s="16"/>
      <c r="S121" s="16"/>
      <c r="T121" s="16"/>
      <c r="U121" s="16"/>
      <c r="V121" s="16"/>
      <c r="W121" s="16"/>
      <c r="X121" s="16"/>
      <c r="Y121" s="16"/>
      <c r="Z121" s="16"/>
      <c r="AA121" s="16"/>
      <c r="AB121" s="16"/>
    </row>
    <row r="122" spans="1:28" x14ac:dyDescent="0.2">
      <c r="A122" s="16"/>
      <c r="B122" s="16"/>
      <c r="C122" s="16"/>
      <c r="D122" s="16"/>
      <c r="E122" s="16"/>
      <c r="F122" s="16"/>
      <c r="G122" s="16"/>
      <c r="H122" s="16"/>
      <c r="I122" s="16"/>
      <c r="J122" s="16"/>
      <c r="K122" s="16"/>
      <c r="L122" s="16"/>
      <c r="M122" s="16"/>
      <c r="N122" s="16"/>
      <c r="O122" s="16"/>
      <c r="P122" s="16"/>
      <c r="Q122" s="16"/>
      <c r="R122" s="16"/>
      <c r="S122" s="16"/>
      <c r="T122" s="16"/>
      <c r="U122" s="16"/>
      <c r="V122" s="16"/>
      <c r="W122" s="16"/>
      <c r="X122" s="16"/>
      <c r="Y122" s="16"/>
      <c r="Z122" s="16"/>
      <c r="AA122" s="16"/>
      <c r="AB122" s="16"/>
    </row>
    <row r="123" spans="1:28" x14ac:dyDescent="0.2">
      <c r="A123" s="16"/>
      <c r="B123" s="16"/>
      <c r="C123" s="16"/>
      <c r="D123" s="16"/>
      <c r="E123" s="16"/>
      <c r="F123" s="16"/>
      <c r="G123" s="16"/>
      <c r="H123" s="16"/>
      <c r="I123" s="16"/>
      <c r="J123" s="16"/>
      <c r="K123" s="16"/>
      <c r="L123" s="16"/>
      <c r="M123" s="16"/>
      <c r="N123" s="16"/>
      <c r="O123" s="16"/>
      <c r="P123" s="16"/>
      <c r="Q123" s="16"/>
      <c r="R123" s="16"/>
      <c r="S123" s="16"/>
      <c r="T123" s="16"/>
      <c r="U123" s="16"/>
      <c r="V123" s="16"/>
      <c r="W123" s="16"/>
      <c r="X123" s="16"/>
      <c r="Y123" s="16"/>
      <c r="Z123" s="16"/>
      <c r="AA123" s="16"/>
      <c r="AB123" s="16"/>
    </row>
    <row r="124" spans="1:28" x14ac:dyDescent="0.2">
      <c r="A124" s="16"/>
      <c r="B124" s="16"/>
      <c r="C124" s="16"/>
      <c r="D124" s="16"/>
      <c r="E124" s="16"/>
      <c r="F124" s="16"/>
      <c r="G124" s="16"/>
      <c r="H124" s="16"/>
      <c r="I124" s="16"/>
      <c r="J124" s="16"/>
      <c r="K124" s="16"/>
      <c r="L124" s="16"/>
      <c r="M124" s="16"/>
      <c r="N124" s="16"/>
      <c r="O124" s="16"/>
      <c r="P124" s="16"/>
      <c r="Q124" s="16"/>
      <c r="R124" s="16"/>
      <c r="S124" s="16"/>
      <c r="T124" s="16"/>
      <c r="U124" s="16"/>
      <c r="V124" s="16"/>
      <c r="W124" s="16"/>
      <c r="X124" s="16"/>
      <c r="Y124" s="16"/>
      <c r="Z124" s="16"/>
      <c r="AA124" s="16"/>
      <c r="AB124" s="16"/>
    </row>
    <row r="125" spans="1:28" x14ac:dyDescent="0.2">
      <c r="A125" s="16"/>
      <c r="B125" s="16"/>
      <c r="C125" s="16"/>
      <c r="D125" s="16"/>
      <c r="E125" s="16"/>
      <c r="F125" s="16"/>
      <c r="G125" s="16"/>
      <c r="H125" s="16"/>
      <c r="I125" s="16"/>
      <c r="J125" s="16"/>
      <c r="K125" s="16"/>
      <c r="L125" s="16"/>
      <c r="M125" s="16"/>
      <c r="N125" s="16"/>
      <c r="O125" s="16"/>
      <c r="P125" s="16"/>
      <c r="Q125" s="16"/>
      <c r="R125" s="16"/>
      <c r="S125" s="16"/>
      <c r="T125" s="16"/>
      <c r="U125" s="16"/>
      <c r="V125" s="16"/>
      <c r="W125" s="16"/>
      <c r="X125" s="16"/>
      <c r="Y125" s="16"/>
      <c r="Z125" s="16"/>
      <c r="AA125" s="16"/>
      <c r="AB125" s="16"/>
    </row>
    <row r="126" spans="1:28" x14ac:dyDescent="0.2">
      <c r="A126" s="16"/>
      <c r="B126" s="16"/>
      <c r="C126" s="16"/>
      <c r="D126" s="16"/>
      <c r="E126" s="16"/>
      <c r="F126" s="16"/>
      <c r="G126" s="16"/>
      <c r="H126" s="16"/>
      <c r="I126" s="16"/>
      <c r="J126" s="16"/>
      <c r="K126" s="16"/>
      <c r="L126" s="16"/>
      <c r="M126" s="16"/>
      <c r="N126" s="16"/>
      <c r="O126" s="16"/>
      <c r="P126" s="16"/>
      <c r="Q126" s="16"/>
      <c r="R126" s="16"/>
      <c r="S126" s="16"/>
      <c r="T126" s="16"/>
      <c r="U126" s="16"/>
      <c r="V126" s="16"/>
      <c r="W126" s="16"/>
      <c r="X126" s="16"/>
      <c r="Y126" s="16"/>
      <c r="Z126" s="16"/>
      <c r="AA126" s="16"/>
      <c r="AB126" s="16"/>
    </row>
    <row r="127" spans="1:28" x14ac:dyDescent="0.2">
      <c r="A127" s="16"/>
      <c r="B127" s="16"/>
      <c r="C127" s="16"/>
      <c r="D127" s="16"/>
      <c r="E127" s="16"/>
      <c r="F127" s="16"/>
      <c r="G127" s="16"/>
      <c r="H127" s="16"/>
      <c r="I127" s="16"/>
      <c r="J127" s="16"/>
      <c r="K127" s="16"/>
      <c r="L127" s="16"/>
      <c r="M127" s="16"/>
      <c r="N127" s="16"/>
      <c r="O127" s="16"/>
      <c r="P127" s="16"/>
      <c r="Q127" s="16"/>
      <c r="R127" s="16"/>
      <c r="S127" s="16"/>
      <c r="T127" s="16"/>
      <c r="U127" s="16"/>
      <c r="V127" s="16"/>
      <c r="W127" s="16"/>
      <c r="X127" s="16"/>
      <c r="Y127" s="16"/>
      <c r="Z127" s="16"/>
      <c r="AA127" s="16"/>
      <c r="AB127" s="16"/>
    </row>
    <row r="128" spans="1:28" x14ac:dyDescent="0.2">
      <c r="A128" s="16"/>
      <c r="B128" s="16"/>
      <c r="C128" s="16"/>
      <c r="D128" s="16"/>
      <c r="E128" s="16"/>
      <c r="F128" s="16"/>
      <c r="G128" s="16"/>
      <c r="H128" s="16"/>
      <c r="I128" s="16"/>
      <c r="J128" s="16"/>
      <c r="K128" s="16"/>
      <c r="L128" s="16"/>
      <c r="M128" s="16"/>
      <c r="N128" s="16"/>
      <c r="O128" s="16"/>
      <c r="P128" s="16"/>
      <c r="Q128" s="16"/>
      <c r="R128" s="16"/>
      <c r="S128" s="16"/>
      <c r="T128" s="16"/>
      <c r="U128" s="16"/>
      <c r="V128" s="16"/>
      <c r="W128" s="16"/>
      <c r="X128" s="16"/>
      <c r="Y128" s="16"/>
      <c r="Z128" s="16"/>
      <c r="AA128" s="16"/>
      <c r="AB128" s="16"/>
    </row>
    <row r="129" spans="2:28" x14ac:dyDescent="0.2">
      <c r="B129" s="16"/>
      <c r="C129" s="16"/>
      <c r="D129" s="16"/>
      <c r="E129" s="16"/>
      <c r="F129" s="16"/>
      <c r="G129" s="16"/>
      <c r="H129" s="16"/>
      <c r="I129" s="16"/>
      <c r="J129" s="16"/>
      <c r="K129" s="16"/>
      <c r="L129" s="16"/>
      <c r="M129" s="16"/>
      <c r="N129" s="16"/>
      <c r="O129" s="16"/>
      <c r="P129" s="16"/>
      <c r="Q129" s="16"/>
      <c r="R129" s="16"/>
      <c r="S129" s="16"/>
      <c r="T129" s="16"/>
      <c r="U129" s="16"/>
      <c r="V129" s="16"/>
      <c r="W129" s="16"/>
      <c r="X129" s="16"/>
      <c r="Y129" s="16"/>
      <c r="Z129" s="16"/>
      <c r="AA129" s="16"/>
      <c r="AB129" s="16"/>
    </row>
    <row r="130" spans="2:28" x14ac:dyDescent="0.2">
      <c r="B130" s="16"/>
      <c r="C130" s="16"/>
      <c r="D130" s="16"/>
      <c r="E130" s="16"/>
      <c r="F130" s="16"/>
      <c r="G130" s="16"/>
      <c r="H130" s="16"/>
      <c r="I130" s="16"/>
      <c r="J130" s="16"/>
      <c r="K130" s="16"/>
      <c r="L130" s="16"/>
      <c r="M130" s="16"/>
      <c r="N130" s="16"/>
      <c r="O130" s="16"/>
      <c r="P130" s="16"/>
      <c r="Q130" s="16"/>
      <c r="R130" s="16"/>
      <c r="S130" s="16"/>
      <c r="T130" s="16"/>
      <c r="U130" s="16"/>
      <c r="V130" s="16"/>
      <c r="W130" s="16"/>
      <c r="X130" s="16"/>
      <c r="Y130" s="16"/>
      <c r="Z130" s="16"/>
      <c r="AA130" s="16"/>
      <c r="AB130" s="16"/>
    </row>
    <row r="131" spans="2:28" x14ac:dyDescent="0.2">
      <c r="B131" s="16"/>
      <c r="C131" s="16"/>
      <c r="D131" s="16"/>
      <c r="E131" s="16"/>
      <c r="F131" s="16"/>
      <c r="G131" s="16"/>
      <c r="H131" s="16"/>
      <c r="I131" s="16"/>
      <c r="J131" s="16"/>
      <c r="K131" s="16"/>
      <c r="L131" s="16"/>
      <c r="M131" s="16"/>
      <c r="N131" s="16"/>
      <c r="O131" s="16"/>
      <c r="P131" s="16"/>
      <c r="Q131" s="16"/>
      <c r="R131" s="16"/>
      <c r="S131" s="16"/>
      <c r="T131" s="16"/>
      <c r="U131" s="16"/>
      <c r="V131" s="16"/>
      <c r="W131" s="16"/>
      <c r="X131" s="16"/>
      <c r="Y131" s="16"/>
      <c r="Z131" s="16"/>
      <c r="AA131" s="16"/>
      <c r="AB131" s="16"/>
    </row>
    <row r="132" spans="2:28" x14ac:dyDescent="0.2">
      <c r="B132" s="16"/>
      <c r="C132" s="16"/>
      <c r="D132" s="16"/>
      <c r="E132" s="16"/>
      <c r="F132" s="16"/>
      <c r="G132" s="16"/>
      <c r="H132" s="16"/>
      <c r="I132" s="16"/>
      <c r="J132" s="16"/>
      <c r="K132" s="16"/>
      <c r="L132" s="16"/>
      <c r="M132" s="16"/>
      <c r="N132" s="16"/>
      <c r="O132" s="16"/>
      <c r="P132" s="16"/>
      <c r="Q132" s="16"/>
      <c r="R132" s="16"/>
      <c r="S132" s="16"/>
      <c r="T132" s="16"/>
      <c r="U132" s="16"/>
      <c r="V132" s="16"/>
      <c r="W132" s="16"/>
      <c r="X132" s="16"/>
      <c r="Y132" s="16"/>
      <c r="Z132" s="16"/>
      <c r="AA132" s="16"/>
      <c r="AB132" s="16"/>
    </row>
    <row r="133" spans="2:28" x14ac:dyDescent="0.2">
      <c r="B133" s="16"/>
      <c r="C133" s="16"/>
      <c r="D133" s="16"/>
      <c r="E133" s="16"/>
      <c r="F133" s="16"/>
      <c r="G133" s="16"/>
      <c r="H133" s="16"/>
      <c r="I133" s="16"/>
      <c r="J133" s="16"/>
      <c r="K133" s="16"/>
      <c r="L133" s="16"/>
      <c r="M133" s="16"/>
      <c r="N133" s="16"/>
      <c r="O133" s="16"/>
      <c r="P133" s="16"/>
      <c r="Q133" s="16"/>
      <c r="R133" s="16"/>
      <c r="S133" s="16"/>
      <c r="T133" s="16"/>
      <c r="U133" s="16"/>
      <c r="V133" s="16"/>
      <c r="W133" s="16"/>
      <c r="X133" s="16"/>
      <c r="Y133" s="16"/>
      <c r="Z133" s="16"/>
      <c r="AA133" s="16"/>
      <c r="AB133" s="16"/>
    </row>
  </sheetData>
  <sheetProtection password="B29C" sheet="1" objects="1" scenarios="1"/>
  <mergeCells count="15">
    <mergeCell ref="B34:C34"/>
    <mergeCell ref="D34:I34"/>
    <mergeCell ref="B16:I16"/>
    <mergeCell ref="B15:I15"/>
    <mergeCell ref="C17:H17"/>
    <mergeCell ref="B20:I24"/>
    <mergeCell ref="B30:D31"/>
    <mergeCell ref="G30:I31"/>
    <mergeCell ref="B28:I28"/>
    <mergeCell ref="B35:C35"/>
    <mergeCell ref="D35:I35"/>
    <mergeCell ref="B37:C37"/>
    <mergeCell ref="D37:I37"/>
    <mergeCell ref="B38:C38"/>
    <mergeCell ref="D38:I38"/>
  </mergeCells>
  <hyperlinks>
    <hyperlink ref="B30:D31" location="Hinweise!A1" tooltip="Zu den Hinweisen ..." display="Hinweise"/>
    <hyperlink ref="G30:I31" location="Ergebnis!A1" tooltip="Zur Werteeingabe und Berechnung ..." display="Berechnung"/>
  </hyperlinks>
  <pageMargins left="0.59055118110236227" right="0.51181102362204722" top="0.70866141732283472" bottom="0.98425196850393704" header="0.51181102362204722" footer="0.51181102362204722"/>
  <pageSetup paperSize="9" scale="91"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41"/>
  <sheetViews>
    <sheetView showGridLines="0" showRowColHeaders="0" zoomScaleNormal="100" zoomScaleSheetLayoutView="100" workbookViewId="0">
      <selection activeCell="F13" sqref="F13:K13"/>
    </sheetView>
  </sheetViews>
  <sheetFormatPr baseColWidth="10" defaultColWidth="11.42578125" defaultRowHeight="12.75" x14ac:dyDescent="0.2"/>
  <cols>
    <col min="1" max="1" width="1.42578125" style="11" customWidth="1"/>
    <col min="2" max="2" width="10.42578125" style="11" customWidth="1"/>
    <col min="3" max="3" width="15.42578125" style="11" customWidth="1"/>
    <col min="4" max="4" width="48.5703125" style="29" customWidth="1"/>
    <col min="5" max="5" width="2.7109375" style="29" customWidth="1"/>
    <col min="6" max="6" width="10.140625" style="29" customWidth="1"/>
    <col min="7" max="7" width="6.5703125" style="29" customWidth="1"/>
    <col min="8" max="8" width="5.140625" style="29" customWidth="1"/>
    <col min="9" max="9" width="7.140625" style="29" customWidth="1"/>
    <col min="10" max="10" width="8" style="11" customWidth="1"/>
    <col min="11" max="11" width="5.7109375" style="11" customWidth="1"/>
    <col min="12" max="12" width="1" style="11" customWidth="1"/>
    <col min="13" max="13" width="2.85546875" style="11" customWidth="1"/>
    <col min="14" max="16384" width="11.42578125" style="11"/>
  </cols>
  <sheetData>
    <row r="1" spans="2:13" ht="6" customHeight="1" x14ac:dyDescent="0.2"/>
    <row r="2" spans="2:13" ht="23.25" customHeight="1" x14ac:dyDescent="0.3">
      <c r="B2" s="416" t="s">
        <v>51</v>
      </c>
      <c r="C2" s="417"/>
      <c r="D2" s="417"/>
      <c r="E2" s="30"/>
      <c r="F2" s="142" t="s">
        <v>99</v>
      </c>
      <c r="G2" s="140"/>
      <c r="H2" s="140"/>
      <c r="I2" s="140"/>
      <c r="J2" s="140"/>
      <c r="K2" s="145"/>
      <c r="L2" s="141"/>
    </row>
    <row r="3" spans="2:13" ht="7.5" customHeight="1" x14ac:dyDescent="0.25">
      <c r="D3" s="31"/>
      <c r="E3" s="31"/>
      <c r="F3" s="104"/>
      <c r="G3" s="13"/>
      <c r="H3" s="13"/>
      <c r="I3" s="13"/>
      <c r="J3" s="13"/>
      <c r="K3" s="14"/>
    </row>
    <row r="4" spans="2:13" ht="20.100000000000001" customHeight="1" thickBot="1" x14ac:dyDescent="0.25">
      <c r="B4" s="420" t="s">
        <v>119</v>
      </c>
      <c r="C4" s="421"/>
      <c r="D4" s="421"/>
      <c r="F4" s="414" t="s">
        <v>30</v>
      </c>
      <c r="G4" s="415"/>
      <c r="H4" s="415"/>
      <c r="I4" s="415"/>
      <c r="J4" s="415"/>
      <c r="K4" s="415"/>
      <c r="L4" s="143"/>
    </row>
    <row r="5" spans="2:13" ht="20.100000000000001" customHeight="1" thickTop="1" thickBot="1" x14ac:dyDescent="0.25">
      <c r="B5" s="421"/>
      <c r="C5" s="421"/>
      <c r="D5" s="421"/>
      <c r="F5" s="414" t="s">
        <v>74</v>
      </c>
      <c r="G5" s="415"/>
      <c r="H5" s="415"/>
      <c r="I5" s="415"/>
      <c r="J5" s="415"/>
      <c r="K5" s="415"/>
      <c r="L5" s="144"/>
      <c r="M5" s="40"/>
    </row>
    <row r="6" spans="2:13" ht="20.100000000000001" customHeight="1" thickTop="1" x14ac:dyDescent="0.25">
      <c r="B6" s="421"/>
      <c r="C6" s="421"/>
      <c r="D6" s="421"/>
      <c r="F6" s="412"/>
      <c r="G6" s="413"/>
      <c r="H6" s="413"/>
      <c r="I6" s="413"/>
      <c r="J6" s="413"/>
      <c r="K6" s="413"/>
      <c r="L6" s="40"/>
      <c r="M6" s="40"/>
    </row>
    <row r="7" spans="2:13" ht="20.100000000000001" customHeight="1" x14ac:dyDescent="0.25">
      <c r="B7" s="421"/>
      <c r="C7" s="421"/>
      <c r="D7" s="421"/>
      <c r="F7" s="412"/>
      <c r="G7" s="413"/>
      <c r="H7" s="413"/>
      <c r="I7" s="413"/>
      <c r="J7" s="413"/>
      <c r="K7" s="413"/>
      <c r="L7" s="40"/>
      <c r="M7" s="40"/>
    </row>
    <row r="8" spans="2:13" ht="20.100000000000001" customHeight="1" x14ac:dyDescent="0.25">
      <c r="B8" s="421"/>
      <c r="C8" s="421"/>
      <c r="D8" s="421"/>
      <c r="F8" s="412"/>
      <c r="G8" s="413"/>
      <c r="H8" s="413"/>
      <c r="I8" s="413"/>
      <c r="J8" s="413"/>
      <c r="K8" s="413"/>
      <c r="L8" s="40"/>
      <c r="M8" s="40"/>
    </row>
    <row r="9" spans="2:13" ht="20.100000000000001" customHeight="1" x14ac:dyDescent="0.25">
      <c r="B9" s="421"/>
      <c r="C9" s="421"/>
      <c r="D9" s="421"/>
      <c r="F9" s="412"/>
      <c r="G9" s="413"/>
      <c r="H9" s="413"/>
      <c r="I9" s="413"/>
      <c r="J9" s="413"/>
      <c r="K9" s="413"/>
      <c r="L9" s="40"/>
      <c r="M9" s="40"/>
    </row>
    <row r="10" spans="2:13" ht="32.25" customHeight="1" x14ac:dyDescent="0.25">
      <c r="B10" s="421"/>
      <c r="C10" s="421"/>
      <c r="D10" s="421"/>
      <c r="F10" s="412"/>
      <c r="G10" s="413"/>
      <c r="H10" s="413"/>
      <c r="I10" s="413"/>
      <c r="J10" s="413"/>
      <c r="K10" s="413"/>
      <c r="L10" s="40"/>
      <c r="M10" s="40"/>
    </row>
    <row r="11" spans="2:13" ht="15.75" customHeight="1" x14ac:dyDescent="0.25">
      <c r="B11" s="421"/>
      <c r="C11" s="421"/>
      <c r="D11" s="421"/>
      <c r="F11" s="412"/>
      <c r="G11" s="413"/>
      <c r="H11" s="413"/>
      <c r="I11" s="413"/>
      <c r="J11" s="413"/>
      <c r="K11" s="413"/>
      <c r="L11" s="40"/>
      <c r="M11" s="40"/>
    </row>
    <row r="12" spans="2:13" ht="37.5" customHeight="1" x14ac:dyDescent="0.2">
      <c r="B12" s="421"/>
      <c r="C12" s="421"/>
      <c r="D12" s="421"/>
      <c r="F12" s="103"/>
      <c r="G12" s="32"/>
      <c r="H12" s="32"/>
      <c r="I12" s="32"/>
      <c r="J12" s="32"/>
      <c r="K12" s="32"/>
    </row>
    <row r="13" spans="2:13" ht="14.25" customHeight="1" x14ac:dyDescent="0.2">
      <c r="B13" s="421"/>
      <c r="C13" s="421"/>
      <c r="D13" s="421"/>
      <c r="F13" s="418" t="s">
        <v>16</v>
      </c>
      <c r="G13" s="419"/>
      <c r="H13" s="419"/>
      <c r="I13" s="419"/>
      <c r="J13" s="419"/>
      <c r="K13" s="419"/>
      <c r="L13" s="143"/>
    </row>
    <row r="14" spans="2:13" ht="6.75" customHeight="1" x14ac:dyDescent="0.2">
      <c r="B14" s="139"/>
      <c r="C14" s="139"/>
      <c r="D14" s="139"/>
      <c r="F14" s="11"/>
      <c r="G14" s="11"/>
      <c r="H14" s="11"/>
      <c r="I14" s="11"/>
    </row>
    <row r="15" spans="2:13" ht="23.25" customHeight="1" x14ac:dyDescent="0.2">
      <c r="B15" s="422" t="s">
        <v>52</v>
      </c>
      <c r="C15" s="422"/>
      <c r="D15" s="422"/>
      <c r="E15" s="422"/>
      <c r="F15" s="422"/>
      <c r="G15" s="422"/>
      <c r="H15" s="422"/>
      <c r="I15" s="422"/>
      <c r="J15" s="422"/>
      <c r="K15" s="422"/>
    </row>
    <row r="16" spans="2:13" ht="4.5" customHeight="1" x14ac:dyDescent="0.2">
      <c r="B16" s="33"/>
      <c r="C16" s="33"/>
      <c r="D16" s="33"/>
      <c r="E16" s="34"/>
      <c r="F16" s="34"/>
      <c r="G16" s="34"/>
      <c r="H16" s="34"/>
      <c r="I16" s="34"/>
      <c r="J16" s="35"/>
      <c r="K16" s="18"/>
    </row>
    <row r="17" spans="2:12" ht="15.75" x14ac:dyDescent="0.2">
      <c r="B17" s="36" t="s">
        <v>7</v>
      </c>
      <c r="C17" s="36" t="s">
        <v>0</v>
      </c>
      <c r="D17" s="424" t="s">
        <v>6</v>
      </c>
      <c r="E17" s="408"/>
      <c r="F17" s="408"/>
      <c r="G17" s="408"/>
      <c r="H17" s="408"/>
      <c r="I17" s="409"/>
      <c r="J17" s="423" t="s">
        <v>103</v>
      </c>
      <c r="K17" s="411"/>
    </row>
    <row r="18" spans="2:12" ht="15" x14ac:dyDescent="0.2">
      <c r="B18" s="121">
        <v>1</v>
      </c>
      <c r="C18" s="37" t="s">
        <v>13</v>
      </c>
      <c r="D18" s="407" t="s">
        <v>70</v>
      </c>
      <c r="E18" s="408"/>
      <c r="F18" s="408"/>
      <c r="G18" s="408"/>
      <c r="H18" s="408"/>
      <c r="I18" s="409"/>
      <c r="J18" s="410">
        <v>9007</v>
      </c>
      <c r="K18" s="411"/>
    </row>
    <row r="19" spans="2:12" ht="15" x14ac:dyDescent="0.2">
      <c r="B19" s="121">
        <v>2</v>
      </c>
      <c r="C19" s="37" t="s">
        <v>10</v>
      </c>
      <c r="D19" s="407" t="s">
        <v>75</v>
      </c>
      <c r="E19" s="408"/>
      <c r="F19" s="408"/>
      <c r="G19" s="408"/>
      <c r="H19" s="408"/>
      <c r="I19" s="409"/>
      <c r="J19" s="410">
        <v>9239</v>
      </c>
      <c r="K19" s="411"/>
    </row>
    <row r="20" spans="2:12" ht="15" hidden="1" x14ac:dyDescent="0.2">
      <c r="B20" s="121" t="s">
        <v>1</v>
      </c>
      <c r="C20" s="37" t="s">
        <v>10</v>
      </c>
      <c r="D20" s="407" t="s">
        <v>66</v>
      </c>
      <c r="E20" s="408"/>
      <c r="F20" s="408"/>
      <c r="G20" s="408"/>
      <c r="H20" s="408"/>
      <c r="I20" s="409"/>
      <c r="J20" s="410">
        <v>9239</v>
      </c>
      <c r="K20" s="411"/>
    </row>
    <row r="21" spans="2:12" ht="15" x14ac:dyDescent="0.2">
      <c r="B21" s="121">
        <v>3</v>
      </c>
      <c r="C21" s="37" t="s">
        <v>4</v>
      </c>
      <c r="D21" s="407" t="s">
        <v>3</v>
      </c>
      <c r="E21" s="408"/>
      <c r="F21" s="408"/>
      <c r="G21" s="408"/>
      <c r="H21" s="408"/>
      <c r="I21" s="409"/>
      <c r="J21" s="410">
        <v>9270</v>
      </c>
      <c r="K21" s="411"/>
    </row>
    <row r="22" spans="2:12" ht="15" x14ac:dyDescent="0.2">
      <c r="B22" s="121">
        <v>4</v>
      </c>
      <c r="C22" s="37" t="s">
        <v>4</v>
      </c>
      <c r="D22" s="407" t="s">
        <v>11</v>
      </c>
      <c r="E22" s="408"/>
      <c r="F22" s="408"/>
      <c r="G22" s="408"/>
      <c r="H22" s="408"/>
      <c r="I22" s="409"/>
      <c r="J22" s="410">
        <v>9120</v>
      </c>
      <c r="K22" s="411"/>
    </row>
    <row r="23" spans="2:12" ht="15" x14ac:dyDescent="0.2">
      <c r="B23" s="121">
        <v>5</v>
      </c>
      <c r="C23" s="37" t="s">
        <v>4</v>
      </c>
      <c r="D23" s="407" t="s">
        <v>12</v>
      </c>
      <c r="E23" s="408"/>
      <c r="F23" s="408"/>
      <c r="G23" s="408"/>
      <c r="H23" s="408"/>
      <c r="I23" s="409"/>
      <c r="J23" s="410">
        <v>9242</v>
      </c>
      <c r="K23" s="411"/>
    </row>
    <row r="24" spans="2:12" ht="6.75" customHeight="1" x14ac:dyDescent="0.2">
      <c r="B24" s="151"/>
      <c r="C24" s="116"/>
      <c r="D24" s="116"/>
      <c r="E24" s="117"/>
      <c r="F24" s="117"/>
      <c r="G24" s="117"/>
      <c r="H24" s="117"/>
      <c r="I24" s="117"/>
      <c r="J24" s="118"/>
      <c r="K24" s="3"/>
    </row>
    <row r="25" spans="2:12" ht="14.25" x14ac:dyDescent="0.2">
      <c r="B25" s="152" t="s">
        <v>104</v>
      </c>
      <c r="C25" s="116"/>
      <c r="D25" s="116"/>
      <c r="E25" s="117"/>
      <c r="F25" s="117"/>
      <c r="G25" s="117"/>
      <c r="H25" s="117"/>
      <c r="I25" s="117"/>
      <c r="J25" s="118"/>
      <c r="K25" s="3"/>
    </row>
    <row r="26" spans="2:12" ht="15" x14ac:dyDescent="0.2">
      <c r="B26" s="115"/>
      <c r="C26" s="116"/>
      <c r="D26" s="116"/>
      <c r="E26" s="117"/>
      <c r="F26" s="117"/>
      <c r="G26" s="117"/>
      <c r="H26" s="117"/>
      <c r="I26" s="117"/>
      <c r="J26" s="118"/>
      <c r="K26" s="3"/>
    </row>
    <row r="27" spans="2:12" ht="30.75" customHeight="1" x14ac:dyDescent="0.2">
      <c r="B27" s="102"/>
      <c r="C27" s="38"/>
      <c r="D27" s="38"/>
      <c r="E27" s="39"/>
      <c r="F27" s="39"/>
      <c r="G27" s="39"/>
      <c r="H27" s="39"/>
      <c r="I27" s="39"/>
      <c r="J27" s="39"/>
      <c r="K27" s="39"/>
    </row>
    <row r="28" spans="2:12" s="15" customFormat="1" ht="204.75" customHeight="1" x14ac:dyDescent="0.2">
      <c r="B28" s="406" t="s">
        <v>111</v>
      </c>
      <c r="C28" s="406"/>
      <c r="D28" s="406"/>
      <c r="E28" s="406"/>
      <c r="F28" s="406"/>
      <c r="G28" s="406"/>
      <c r="H28" s="406"/>
      <c r="I28" s="406"/>
      <c r="J28" s="406"/>
      <c r="K28" s="406"/>
    </row>
    <row r="29" spans="2:12" s="15" customFormat="1" ht="57.75" customHeight="1" x14ac:dyDescent="0.2">
      <c r="B29" s="122"/>
      <c r="C29" s="123"/>
      <c r="D29" s="123"/>
      <c r="E29" s="123"/>
      <c r="F29" s="123"/>
      <c r="G29" s="123"/>
      <c r="H29" s="123"/>
      <c r="I29" s="123"/>
      <c r="J29" s="123"/>
      <c r="K29" s="124"/>
    </row>
    <row r="30" spans="2:12" ht="18.75" customHeight="1" x14ac:dyDescent="0.25">
      <c r="B30" s="403" t="s">
        <v>110</v>
      </c>
      <c r="C30" s="404"/>
      <c r="D30" s="404"/>
      <c r="E30" s="404"/>
      <c r="F30" s="404"/>
      <c r="G30" s="404"/>
      <c r="H30" s="404"/>
      <c r="I30" s="404"/>
      <c r="J30" s="404"/>
      <c r="K30" s="405"/>
    </row>
    <row r="31" spans="2:12" ht="11.25" customHeight="1" x14ac:dyDescent="0.25">
      <c r="B31" s="146"/>
      <c r="C31" s="147"/>
      <c r="D31" s="147"/>
      <c r="E31" s="147"/>
      <c r="F31" s="147"/>
      <c r="G31" s="147"/>
      <c r="H31" s="147"/>
      <c r="I31" s="147"/>
      <c r="J31" s="147"/>
      <c r="K31" s="147"/>
    </row>
    <row r="32" spans="2:12" s="148" customFormat="1" ht="18" customHeight="1" x14ac:dyDescent="0.2">
      <c r="C32" s="396" t="s">
        <v>29</v>
      </c>
      <c r="D32" s="397"/>
      <c r="E32" s="397"/>
      <c r="F32" s="397"/>
      <c r="G32" s="397"/>
      <c r="H32" s="397"/>
      <c r="I32" s="398"/>
      <c r="J32" s="149"/>
      <c r="K32" s="149"/>
      <c r="L32" s="149"/>
    </row>
    <row r="33" spans="2:12" ht="6.75" customHeight="1" x14ac:dyDescent="0.2">
      <c r="B33" s="40"/>
      <c r="C33" s="12"/>
      <c r="D33" s="12"/>
      <c r="E33" s="12"/>
      <c r="F33" s="12"/>
      <c r="G33" s="12"/>
      <c r="H33" s="12"/>
      <c r="I33" s="12"/>
      <c r="J33" s="40"/>
      <c r="K33" s="18"/>
      <c r="L33" s="18"/>
    </row>
    <row r="34" spans="2:12" s="148" customFormat="1" ht="18.75" customHeight="1" x14ac:dyDescent="0.2">
      <c r="C34" s="399" t="s">
        <v>19</v>
      </c>
      <c r="D34" s="397"/>
      <c r="E34" s="397"/>
      <c r="F34" s="397"/>
      <c r="G34" s="397"/>
      <c r="H34" s="397"/>
      <c r="I34" s="398"/>
      <c r="J34" s="149"/>
      <c r="K34" s="149"/>
      <c r="L34" s="149"/>
    </row>
    <row r="35" spans="2:12" ht="6" customHeight="1" thickBot="1" x14ac:dyDescent="0.25">
      <c r="C35" s="41"/>
      <c r="D35" s="35"/>
      <c r="E35" s="35"/>
      <c r="F35" s="35"/>
      <c r="G35" s="35"/>
      <c r="H35" s="35"/>
      <c r="I35" s="35"/>
      <c r="J35" s="18"/>
      <c r="K35" s="18"/>
      <c r="L35" s="18"/>
    </row>
    <row r="36" spans="2:12" s="148" customFormat="1" ht="20.25" customHeight="1" thickBot="1" x14ac:dyDescent="0.25">
      <c r="C36" s="400" t="s">
        <v>18</v>
      </c>
      <c r="D36" s="401"/>
      <c r="E36" s="401"/>
      <c r="F36" s="401"/>
      <c r="G36" s="401"/>
      <c r="H36" s="401"/>
      <c r="I36" s="402"/>
    </row>
    <row r="37" spans="2:12" ht="6" customHeight="1" x14ac:dyDescent="0.2">
      <c r="D37" s="42"/>
      <c r="E37" s="42"/>
      <c r="F37" s="42"/>
      <c r="G37" s="42"/>
      <c r="H37" s="42"/>
      <c r="I37" s="42"/>
      <c r="J37" s="17"/>
    </row>
    <row r="38" spans="2:12" ht="42.75" customHeight="1" x14ac:dyDescent="0.2">
      <c r="B38" s="394"/>
      <c r="C38" s="395"/>
      <c r="D38" s="395"/>
      <c r="E38" s="395"/>
      <c r="F38" s="395"/>
      <c r="G38" s="395"/>
      <c r="H38" s="395"/>
      <c r="I38" s="395"/>
      <c r="J38" s="395"/>
      <c r="K38" s="395"/>
    </row>
    <row r="39" spans="2:12" x14ac:dyDescent="0.2">
      <c r="B39" s="150" t="s">
        <v>100</v>
      </c>
      <c r="F39" s="42"/>
      <c r="J39" s="43"/>
    </row>
    <row r="40" spans="2:12" x14ac:dyDescent="0.2">
      <c r="J40" s="43"/>
    </row>
    <row r="41" spans="2:12" x14ac:dyDescent="0.2">
      <c r="J41" s="43"/>
    </row>
  </sheetData>
  <sheetProtection algorithmName="SHA-512" hashValue="d2fMimojtqZ3EtsatqCcoadhym4Lh3+TzK3oxlZZkjq9NC2Y020rRW9RlB8UCHZN3nwIWi7MY7trRWrneuGaKA==" saltValue="HqNqLlIz/i52tW9ok1ghDQ==" spinCount="100000" sheet="1" objects="1" scenarios="1"/>
  <mergeCells count="32">
    <mergeCell ref="F11:K11"/>
    <mergeCell ref="F5:K5"/>
    <mergeCell ref="F10:K10"/>
    <mergeCell ref="J20:K20"/>
    <mergeCell ref="B2:D2"/>
    <mergeCell ref="F8:K8"/>
    <mergeCell ref="F4:K4"/>
    <mergeCell ref="F6:K6"/>
    <mergeCell ref="F13:K13"/>
    <mergeCell ref="F7:K7"/>
    <mergeCell ref="B4:D13"/>
    <mergeCell ref="F9:K9"/>
    <mergeCell ref="B15:K15"/>
    <mergeCell ref="J17:K17"/>
    <mergeCell ref="D17:I17"/>
    <mergeCell ref="B28:K28"/>
    <mergeCell ref="D22:I22"/>
    <mergeCell ref="J22:K22"/>
    <mergeCell ref="D23:I23"/>
    <mergeCell ref="J18:K18"/>
    <mergeCell ref="D18:I18"/>
    <mergeCell ref="D21:I21"/>
    <mergeCell ref="J21:K21"/>
    <mergeCell ref="D19:I19"/>
    <mergeCell ref="J23:K23"/>
    <mergeCell ref="J19:K19"/>
    <mergeCell ref="D20:I20"/>
    <mergeCell ref="B38:K38"/>
    <mergeCell ref="C32:I32"/>
    <mergeCell ref="C34:I34"/>
    <mergeCell ref="C36:I36"/>
    <mergeCell ref="B30:K30"/>
  </mergeCells>
  <hyperlinks>
    <hyperlink ref="F4" location="'1.Kriterium'!A1" display="1. Einkommen"/>
    <hyperlink ref="F13" location="'5.Kriterium'!A1" display="5. Ausschöpfung mittelfr. KDG"/>
    <hyperlink ref="F4:K4" location="Ergebnis!A1" tooltip="zur Berechnung der RATING-ERGEBNISSE" display=" ► RATING - ERGEBNIS"/>
    <hyperlink ref="F13:K13" location="Start!A1" tooltip="zurück zur STARTSEITE" display=" ► S T A R T S E I T E"/>
    <hyperlink ref="F5" location="'1.Kriterium'!A1" display="1. Einkommen"/>
    <hyperlink ref="F5:K5" location="Bewertrahmen!A1" tooltip="zur Berechnung der RATING-ERGEBNISSE" display=" ► Bewertungsrahmen"/>
  </hyperlinks>
  <printOptions horizontalCentered="1"/>
  <pageMargins left="0.59055118110236227" right="0.19685039370078741" top="0.78740157480314965" bottom="0.78740157480314965" header="0.51181102362204722" footer="0.51181102362204722"/>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V286"/>
  <sheetViews>
    <sheetView showGridLines="0" showRowColHeaders="0" zoomScale="90" zoomScaleNormal="90" zoomScaleSheetLayoutView="200" workbookViewId="0">
      <selection activeCell="C12" sqref="C12:F13"/>
    </sheetView>
  </sheetViews>
  <sheetFormatPr baseColWidth="10" defaultColWidth="11.42578125" defaultRowHeight="14.25" x14ac:dyDescent="0.2"/>
  <cols>
    <col min="1" max="1" width="2.5703125" style="156" customWidth="1"/>
    <col min="2" max="2" width="22.42578125" style="156" customWidth="1"/>
    <col min="3" max="3" width="14.85546875" style="156" customWidth="1"/>
    <col min="4" max="6" width="11.28515625" style="156" customWidth="1"/>
    <col min="7" max="7" width="2.85546875" style="156" customWidth="1"/>
    <col min="8" max="8" width="15.5703125" style="156" customWidth="1"/>
    <col min="9" max="9" width="9.42578125" style="156" customWidth="1"/>
    <col min="10" max="11" width="8" style="156" customWidth="1"/>
    <col min="12" max="12" width="10.7109375" style="156" customWidth="1"/>
    <col min="13" max="13" width="15.42578125" style="156" customWidth="1"/>
    <col min="14" max="14" width="3" style="156" customWidth="1"/>
    <col min="15" max="15" width="4.5703125" style="156" customWidth="1"/>
    <col min="16" max="17" width="11.42578125" style="156"/>
    <col min="18" max="18" width="2.85546875" style="156" customWidth="1"/>
    <col min="19" max="19" width="11.42578125" style="156" hidden="1" customWidth="1"/>
    <col min="20" max="48" width="11.42578125" style="153"/>
    <col min="49" max="16384" width="11.42578125" style="156"/>
  </cols>
  <sheetData>
    <row r="1" spans="1:48" ht="13.5" customHeight="1" x14ac:dyDescent="0.2">
      <c r="A1" s="153"/>
      <c r="B1" s="154"/>
      <c r="C1" s="154"/>
      <c r="D1" s="154"/>
      <c r="E1" s="154"/>
      <c r="F1" s="154"/>
      <c r="G1" s="154"/>
      <c r="H1" s="154"/>
      <c r="I1" s="154"/>
      <c r="J1" s="154"/>
      <c r="K1" s="154"/>
      <c r="L1" s="154"/>
      <c r="M1" s="154"/>
      <c r="N1" s="153"/>
      <c r="O1" s="155"/>
      <c r="P1" s="155"/>
      <c r="Q1" s="155"/>
      <c r="R1" s="155"/>
      <c r="S1" s="155"/>
    </row>
    <row r="2" spans="1:48" ht="30" customHeight="1" x14ac:dyDescent="0.4">
      <c r="A2" s="153"/>
      <c r="B2" s="487" t="s">
        <v>69</v>
      </c>
      <c r="C2" s="488"/>
      <c r="D2" s="488"/>
      <c r="E2" s="488"/>
      <c r="F2" s="488"/>
      <c r="G2" s="488"/>
      <c r="H2" s="488"/>
      <c r="I2" s="488"/>
      <c r="J2" s="488"/>
      <c r="K2" s="488"/>
      <c r="L2" s="488"/>
      <c r="M2" s="489"/>
      <c r="N2" s="157"/>
      <c r="O2" s="155"/>
      <c r="P2" s="155"/>
      <c r="Q2" s="155"/>
      <c r="R2" s="155"/>
      <c r="S2" s="155"/>
    </row>
    <row r="3" spans="1:48" ht="30" customHeight="1" x14ac:dyDescent="0.35">
      <c r="A3" s="153"/>
      <c r="B3" s="490" t="s">
        <v>72</v>
      </c>
      <c r="C3" s="491"/>
      <c r="D3" s="491"/>
      <c r="E3" s="491"/>
      <c r="F3" s="491"/>
      <c r="G3" s="491"/>
      <c r="H3" s="491"/>
      <c r="I3" s="491"/>
      <c r="J3" s="491"/>
      <c r="K3" s="491"/>
      <c r="L3" s="491"/>
      <c r="M3" s="492"/>
      <c r="N3" s="157"/>
      <c r="O3" s="155"/>
      <c r="P3" s="155"/>
      <c r="Q3" s="155"/>
      <c r="R3" s="155"/>
      <c r="S3" s="155"/>
    </row>
    <row r="4" spans="1:48" s="161" customFormat="1" ht="24" customHeight="1" x14ac:dyDescent="0.2">
      <c r="A4" s="158"/>
      <c r="B4" s="493" t="str">
        <f>Start!C17</f>
        <v>Version 4.23 vom 01.03.2025</v>
      </c>
      <c r="C4" s="494"/>
      <c r="D4" s="494"/>
      <c r="E4" s="494"/>
      <c r="F4" s="494"/>
      <c r="G4" s="494"/>
      <c r="H4" s="494"/>
      <c r="I4" s="494"/>
      <c r="J4" s="494"/>
      <c r="K4" s="494"/>
      <c r="L4" s="494"/>
      <c r="M4" s="495"/>
      <c r="N4" s="159"/>
      <c r="O4" s="160"/>
      <c r="P4" s="160"/>
      <c r="Q4" s="160"/>
      <c r="R4" s="160"/>
      <c r="S4" s="160"/>
      <c r="T4" s="158"/>
      <c r="U4" s="158"/>
      <c r="V4" s="158"/>
      <c r="W4" s="158"/>
      <c r="X4" s="158"/>
      <c r="Y4" s="158"/>
      <c r="Z4" s="158"/>
      <c r="AA4" s="158"/>
      <c r="AB4" s="158"/>
      <c r="AC4" s="158"/>
      <c r="AD4" s="158"/>
      <c r="AE4" s="158"/>
      <c r="AF4" s="158"/>
      <c r="AG4" s="158"/>
      <c r="AH4" s="158"/>
      <c r="AI4" s="158"/>
      <c r="AJ4" s="158"/>
      <c r="AK4" s="158"/>
      <c r="AL4" s="158"/>
      <c r="AM4" s="158"/>
      <c r="AN4" s="158"/>
      <c r="AO4" s="158"/>
      <c r="AP4" s="158"/>
      <c r="AQ4" s="158"/>
      <c r="AR4" s="158"/>
      <c r="AS4" s="158"/>
      <c r="AT4" s="158"/>
      <c r="AU4" s="158"/>
      <c r="AV4" s="158"/>
    </row>
    <row r="5" spans="1:48" s="164" customFormat="1" ht="12.75" customHeight="1" x14ac:dyDescent="0.4">
      <c r="A5" s="153"/>
      <c r="B5" s="162"/>
      <c r="C5" s="162"/>
      <c r="D5" s="162"/>
      <c r="E5" s="162"/>
      <c r="F5" s="162"/>
      <c r="G5" s="163"/>
      <c r="H5" s="163"/>
      <c r="I5" s="163"/>
      <c r="J5" s="163"/>
      <c r="K5" s="163"/>
      <c r="L5" s="163"/>
      <c r="M5" s="163"/>
      <c r="N5" s="157"/>
      <c r="O5" s="155"/>
      <c r="P5" s="155"/>
      <c r="Q5" s="155"/>
      <c r="R5" s="155"/>
      <c r="S5" s="155"/>
      <c r="T5" s="153"/>
      <c r="U5" s="153"/>
      <c r="V5" s="153"/>
      <c r="W5" s="153"/>
      <c r="X5" s="153"/>
      <c r="Y5" s="153"/>
      <c r="Z5" s="153"/>
      <c r="AA5" s="153"/>
      <c r="AB5" s="153"/>
      <c r="AC5" s="153"/>
      <c r="AD5" s="153"/>
      <c r="AE5" s="153"/>
      <c r="AF5" s="153"/>
      <c r="AG5" s="153"/>
      <c r="AH5" s="153"/>
      <c r="AI5" s="153"/>
      <c r="AJ5" s="153"/>
      <c r="AK5" s="153"/>
      <c r="AL5" s="153"/>
      <c r="AM5" s="153"/>
      <c r="AN5" s="153"/>
      <c r="AO5" s="153"/>
      <c r="AP5" s="153"/>
      <c r="AQ5" s="153"/>
      <c r="AR5" s="153"/>
      <c r="AS5" s="153"/>
      <c r="AT5" s="153"/>
      <c r="AU5" s="153"/>
      <c r="AV5" s="153"/>
    </row>
    <row r="6" spans="1:48" s="164" customFormat="1" ht="27" customHeight="1" x14ac:dyDescent="0.4">
      <c r="A6" s="153"/>
      <c r="B6" s="165"/>
      <c r="C6" s="166"/>
      <c r="D6" s="166"/>
      <c r="E6" s="166"/>
      <c r="F6" s="167"/>
      <c r="G6" s="163"/>
      <c r="H6" s="168" t="s">
        <v>83</v>
      </c>
      <c r="I6" s="169"/>
      <c r="J6" s="169"/>
      <c r="K6" s="169"/>
      <c r="L6" s="170"/>
      <c r="M6" s="171"/>
      <c r="N6" s="172"/>
      <c r="O6" s="155"/>
      <c r="P6" s="155"/>
      <c r="Q6" s="155"/>
      <c r="R6" s="155"/>
      <c r="S6" s="155"/>
      <c r="T6" s="153"/>
      <c r="U6" s="153"/>
      <c r="V6" s="153"/>
      <c r="W6" s="153"/>
      <c r="X6" s="153"/>
      <c r="Y6" s="153"/>
      <c r="Z6" s="153"/>
      <c r="AA6" s="153"/>
      <c r="AB6" s="153"/>
      <c r="AC6" s="153"/>
      <c r="AD6" s="153"/>
      <c r="AE6" s="153"/>
      <c r="AF6" s="153"/>
      <c r="AG6" s="153"/>
      <c r="AH6" s="153"/>
      <c r="AI6" s="153"/>
      <c r="AJ6" s="153"/>
      <c r="AK6" s="153"/>
      <c r="AL6" s="153"/>
      <c r="AM6" s="153"/>
      <c r="AN6" s="153"/>
      <c r="AO6" s="153"/>
      <c r="AP6" s="153"/>
      <c r="AQ6" s="153"/>
      <c r="AR6" s="153"/>
      <c r="AS6" s="153"/>
      <c r="AT6" s="153"/>
      <c r="AU6" s="153"/>
      <c r="AV6" s="153"/>
    </row>
    <row r="7" spans="1:48" s="164" customFormat="1" ht="12" customHeight="1" x14ac:dyDescent="0.25">
      <c r="A7" s="153"/>
      <c r="B7" s="153"/>
      <c r="C7" s="153"/>
      <c r="D7" s="153"/>
      <c r="E7" s="153"/>
      <c r="F7" s="173"/>
      <c r="G7" s="174"/>
      <c r="H7" s="174"/>
      <c r="I7" s="175"/>
      <c r="J7" s="175"/>
      <c r="K7" s="175"/>
      <c r="L7" s="175"/>
      <c r="M7" s="175"/>
      <c r="N7" s="176"/>
      <c r="O7" s="155"/>
      <c r="P7" s="155"/>
      <c r="Q7" s="155"/>
      <c r="R7" s="155"/>
      <c r="S7" s="155"/>
      <c r="T7" s="153"/>
      <c r="U7" s="153"/>
      <c r="V7" s="153"/>
      <c r="W7" s="153"/>
      <c r="X7" s="153"/>
      <c r="Y7" s="153"/>
      <c r="Z7" s="153"/>
      <c r="AA7" s="153"/>
      <c r="AB7" s="153"/>
      <c r="AC7" s="153"/>
      <c r="AD7" s="153"/>
      <c r="AE7" s="153"/>
      <c r="AF7" s="153"/>
      <c r="AG7" s="153"/>
      <c r="AH7" s="153"/>
      <c r="AI7" s="153"/>
      <c r="AJ7" s="153"/>
      <c r="AK7" s="153"/>
      <c r="AL7" s="153"/>
      <c r="AM7" s="153"/>
      <c r="AN7" s="153"/>
      <c r="AO7" s="153"/>
      <c r="AP7" s="153"/>
      <c r="AQ7" s="153"/>
      <c r="AR7" s="153"/>
      <c r="AS7" s="153"/>
      <c r="AT7" s="153"/>
      <c r="AU7" s="153"/>
      <c r="AV7" s="153"/>
    </row>
    <row r="8" spans="1:48" s="164" customFormat="1" ht="22.5" customHeight="1" thickBot="1" x14ac:dyDescent="0.3">
      <c r="A8" s="153"/>
      <c r="B8" s="498"/>
      <c r="C8" s="498"/>
      <c r="D8" s="498"/>
      <c r="E8" s="498"/>
      <c r="F8" s="499"/>
      <c r="G8" s="177"/>
      <c r="H8" s="496" t="s">
        <v>57</v>
      </c>
      <c r="I8" s="497"/>
      <c r="J8" s="497"/>
      <c r="K8" s="497"/>
      <c r="L8" s="497"/>
      <c r="M8" s="497"/>
      <c r="N8" s="178"/>
      <c r="O8" s="155"/>
      <c r="P8" s="155"/>
      <c r="Q8" s="155"/>
      <c r="R8" s="155"/>
      <c r="S8" s="155"/>
      <c r="T8" s="153"/>
      <c r="U8" s="153"/>
      <c r="V8" s="153"/>
      <c r="W8" s="153"/>
      <c r="X8" s="153"/>
      <c r="Y8" s="153"/>
      <c r="Z8" s="153"/>
      <c r="AA8" s="153"/>
      <c r="AB8" s="153"/>
      <c r="AC8" s="153"/>
      <c r="AD8" s="153"/>
      <c r="AE8" s="153"/>
      <c r="AF8" s="153"/>
      <c r="AG8" s="153"/>
      <c r="AH8" s="153"/>
      <c r="AI8" s="153"/>
      <c r="AJ8" s="153"/>
      <c r="AK8" s="153"/>
      <c r="AL8" s="153"/>
      <c r="AM8" s="153"/>
      <c r="AN8" s="153"/>
      <c r="AO8" s="153"/>
      <c r="AP8" s="153"/>
      <c r="AQ8" s="153"/>
      <c r="AR8" s="153"/>
      <c r="AS8" s="153"/>
      <c r="AT8" s="153"/>
      <c r="AU8" s="153"/>
      <c r="AV8" s="153"/>
    </row>
    <row r="9" spans="1:48" s="164" customFormat="1" ht="10.5" customHeight="1" thickTop="1" x14ac:dyDescent="0.25">
      <c r="A9" s="153"/>
      <c r="B9" s="430"/>
      <c r="C9" s="430"/>
      <c r="D9" s="430"/>
      <c r="E9" s="430"/>
      <c r="F9" s="431"/>
      <c r="G9" s="177"/>
      <c r="H9" s="438"/>
      <c r="I9" s="439"/>
      <c r="J9" s="439"/>
      <c r="K9" s="439"/>
      <c r="L9" s="439"/>
      <c r="M9" s="439"/>
      <c r="N9" s="178"/>
      <c r="O9" s="155"/>
      <c r="P9" s="155"/>
      <c r="Q9" s="155"/>
      <c r="R9" s="155"/>
      <c r="S9" s="155"/>
      <c r="T9" s="153"/>
      <c r="U9" s="153"/>
      <c r="V9" s="153"/>
      <c r="W9" s="153"/>
      <c r="X9" s="153"/>
      <c r="Y9" s="153"/>
      <c r="Z9" s="153"/>
      <c r="AA9" s="153"/>
      <c r="AB9" s="153"/>
      <c r="AC9" s="153"/>
      <c r="AD9" s="153"/>
      <c r="AE9" s="153"/>
      <c r="AF9" s="153"/>
      <c r="AG9" s="153"/>
      <c r="AH9" s="153"/>
      <c r="AI9" s="153"/>
      <c r="AJ9" s="153"/>
      <c r="AK9" s="153"/>
      <c r="AL9" s="153"/>
      <c r="AM9" s="153"/>
      <c r="AN9" s="153"/>
      <c r="AO9" s="153"/>
      <c r="AP9" s="153"/>
      <c r="AQ9" s="153"/>
      <c r="AR9" s="153"/>
      <c r="AS9" s="153"/>
      <c r="AT9" s="153"/>
      <c r="AU9" s="153"/>
      <c r="AV9" s="153"/>
    </row>
    <row r="10" spans="1:48" s="164" customFormat="1" ht="10.5" customHeight="1" x14ac:dyDescent="0.25">
      <c r="A10" s="153"/>
      <c r="B10" s="179"/>
      <c r="C10" s="180"/>
      <c r="D10" s="180"/>
      <c r="E10" s="180"/>
      <c r="F10" s="180"/>
      <c r="G10" s="181"/>
      <c r="H10" s="174"/>
      <c r="I10" s="174"/>
      <c r="J10" s="174"/>
      <c r="K10" s="174"/>
      <c r="L10" s="174"/>
      <c r="M10" s="174"/>
      <c r="N10" s="178"/>
      <c r="O10" s="155"/>
      <c r="P10" s="155"/>
      <c r="Q10" s="182"/>
      <c r="R10" s="155"/>
      <c r="S10" s="155"/>
      <c r="T10" s="153"/>
      <c r="U10" s="153"/>
      <c r="V10" s="153"/>
      <c r="W10" s="153"/>
      <c r="X10" s="153"/>
      <c r="Y10" s="153"/>
      <c r="Z10" s="153"/>
      <c r="AA10" s="153"/>
      <c r="AB10" s="153"/>
      <c r="AC10" s="153"/>
      <c r="AD10" s="153"/>
      <c r="AE10" s="153"/>
      <c r="AF10" s="153"/>
      <c r="AG10" s="153"/>
      <c r="AH10" s="153"/>
      <c r="AI10" s="153"/>
      <c r="AJ10" s="153"/>
      <c r="AK10" s="153"/>
      <c r="AL10" s="153"/>
      <c r="AM10" s="153"/>
      <c r="AN10" s="153"/>
      <c r="AO10" s="153"/>
      <c r="AP10" s="153"/>
      <c r="AQ10" s="153"/>
      <c r="AR10" s="153"/>
      <c r="AS10" s="153"/>
      <c r="AT10" s="153"/>
      <c r="AU10" s="153"/>
      <c r="AV10" s="153"/>
    </row>
    <row r="11" spans="1:48" s="164" customFormat="1" ht="8.25" customHeight="1" thickBot="1" x14ac:dyDescent="0.3">
      <c r="A11" s="153"/>
      <c r="B11" s="183"/>
      <c r="C11" s="167"/>
      <c r="D11" s="167"/>
      <c r="E11" s="167"/>
      <c r="F11" s="167"/>
      <c r="G11" s="184"/>
      <c r="H11" s="174"/>
      <c r="I11" s="174"/>
      <c r="J11" s="174"/>
      <c r="K11" s="174"/>
      <c r="L11" s="174"/>
      <c r="M11" s="174"/>
      <c r="N11" s="178"/>
      <c r="O11" s="155"/>
      <c r="P11" s="155"/>
      <c r="Q11" s="155"/>
      <c r="R11" s="155"/>
      <c r="S11" s="155"/>
      <c r="T11" s="153"/>
      <c r="U11" s="153"/>
      <c r="V11" s="153"/>
      <c r="W11" s="153"/>
      <c r="X11" s="153"/>
      <c r="Y11" s="153"/>
      <c r="Z11" s="153"/>
      <c r="AA11" s="153"/>
      <c r="AB11" s="153"/>
      <c r="AC11" s="153"/>
      <c r="AD11" s="153"/>
      <c r="AE11" s="153"/>
      <c r="AF11" s="153"/>
      <c r="AG11" s="153"/>
      <c r="AH11" s="153"/>
      <c r="AI11" s="153"/>
      <c r="AJ11" s="153"/>
      <c r="AK11" s="153"/>
      <c r="AL11" s="153"/>
      <c r="AM11" s="153"/>
      <c r="AN11" s="153"/>
      <c r="AO11" s="153"/>
      <c r="AP11" s="153"/>
      <c r="AQ11" s="153"/>
      <c r="AR11" s="153"/>
      <c r="AS11" s="153"/>
      <c r="AT11" s="153"/>
      <c r="AU11" s="153"/>
      <c r="AV11" s="153"/>
    </row>
    <row r="12" spans="1:48" s="164" customFormat="1" ht="29.25" customHeight="1" x14ac:dyDescent="0.25">
      <c r="A12" s="153"/>
      <c r="B12" s="185" t="s">
        <v>14</v>
      </c>
      <c r="C12" s="432"/>
      <c r="D12" s="433"/>
      <c r="E12" s="433"/>
      <c r="F12" s="434"/>
      <c r="G12" s="174"/>
      <c r="H12" s="174"/>
      <c r="I12" s="174"/>
      <c r="J12" s="174"/>
      <c r="K12" s="174"/>
      <c r="L12" s="174"/>
      <c r="M12" s="174"/>
      <c r="N12" s="178"/>
      <c r="O12" s="155"/>
      <c r="P12" s="155"/>
      <c r="Q12" s="155"/>
      <c r="R12" s="155"/>
      <c r="S12" s="155"/>
      <c r="T12" s="153"/>
      <c r="U12" s="153"/>
      <c r="V12" s="153"/>
      <c r="W12" s="153"/>
      <c r="X12" s="153"/>
      <c r="Y12" s="153"/>
      <c r="Z12" s="153"/>
      <c r="AA12" s="153"/>
      <c r="AB12" s="153"/>
      <c r="AC12" s="153"/>
      <c r="AD12" s="153"/>
      <c r="AE12" s="153"/>
      <c r="AF12" s="153"/>
      <c r="AG12" s="153"/>
      <c r="AH12" s="153"/>
      <c r="AI12" s="153"/>
      <c r="AJ12" s="153"/>
      <c r="AK12" s="153"/>
      <c r="AL12" s="153"/>
      <c r="AM12" s="153"/>
      <c r="AN12" s="153"/>
      <c r="AO12" s="153"/>
      <c r="AP12" s="153"/>
      <c r="AQ12" s="153"/>
      <c r="AR12" s="153"/>
      <c r="AS12" s="153"/>
      <c r="AT12" s="153"/>
      <c r="AU12" s="153"/>
      <c r="AV12" s="153"/>
    </row>
    <row r="13" spans="1:48" s="164" customFormat="1" ht="28.5" customHeight="1" thickBot="1" x14ac:dyDescent="0.3">
      <c r="A13" s="153"/>
      <c r="B13" s="186"/>
      <c r="C13" s="435"/>
      <c r="D13" s="436"/>
      <c r="E13" s="436"/>
      <c r="F13" s="437"/>
      <c r="G13" s="174"/>
      <c r="H13" s="174"/>
      <c r="I13" s="174"/>
      <c r="J13" s="174"/>
      <c r="K13" s="174"/>
      <c r="L13" s="174"/>
      <c r="M13" s="174"/>
      <c r="N13" s="178"/>
      <c r="O13" s="155"/>
      <c r="P13" s="155"/>
      <c r="Q13" s="155"/>
      <c r="R13" s="155"/>
      <c r="S13" s="155"/>
      <c r="T13" s="153"/>
      <c r="U13" s="153"/>
      <c r="V13" s="153"/>
      <c r="W13" s="153"/>
      <c r="X13" s="153"/>
      <c r="Y13" s="153"/>
      <c r="Z13" s="153"/>
      <c r="AA13" s="153"/>
      <c r="AB13" s="153"/>
      <c r="AC13" s="153"/>
      <c r="AD13" s="153"/>
      <c r="AE13" s="153"/>
      <c r="AF13" s="153"/>
      <c r="AG13" s="153"/>
      <c r="AH13" s="153"/>
      <c r="AI13" s="153"/>
      <c r="AJ13" s="153"/>
      <c r="AK13" s="153"/>
      <c r="AL13" s="153"/>
      <c r="AM13" s="153"/>
      <c r="AN13" s="153"/>
      <c r="AO13" s="153"/>
      <c r="AP13" s="153"/>
      <c r="AQ13" s="153"/>
      <c r="AR13" s="153"/>
      <c r="AS13" s="153"/>
      <c r="AT13" s="153"/>
      <c r="AU13" s="153"/>
      <c r="AV13" s="153"/>
    </row>
    <row r="14" spans="1:48" s="164" customFormat="1" ht="7.5" customHeight="1" thickBot="1" x14ac:dyDescent="0.3">
      <c r="A14" s="153"/>
      <c r="B14" s="187"/>
      <c r="C14" s="188"/>
      <c r="D14" s="188"/>
      <c r="E14" s="188"/>
      <c r="F14" s="189"/>
      <c r="G14" s="174"/>
      <c r="H14" s="174"/>
      <c r="I14" s="174"/>
      <c r="J14" s="174"/>
      <c r="K14" s="174"/>
      <c r="L14" s="174"/>
      <c r="M14" s="174"/>
      <c r="N14" s="178"/>
      <c r="O14" s="155"/>
      <c r="P14" s="155"/>
      <c r="Q14" s="155"/>
      <c r="R14" s="155"/>
      <c r="S14" s="155"/>
      <c r="T14" s="153"/>
      <c r="U14" s="153"/>
      <c r="V14" s="153"/>
      <c r="W14" s="153"/>
      <c r="X14" s="153"/>
      <c r="Y14" s="153"/>
      <c r="Z14" s="153"/>
      <c r="AA14" s="153"/>
      <c r="AB14" s="153"/>
      <c r="AC14" s="153"/>
      <c r="AD14" s="153"/>
      <c r="AE14" s="153"/>
      <c r="AF14" s="153"/>
      <c r="AG14" s="153"/>
      <c r="AH14" s="153"/>
      <c r="AI14" s="153"/>
      <c r="AJ14" s="153"/>
      <c r="AK14" s="153"/>
      <c r="AL14" s="153"/>
      <c r="AM14" s="153"/>
      <c r="AN14" s="153"/>
      <c r="AO14" s="153"/>
      <c r="AP14" s="153"/>
      <c r="AQ14" s="153"/>
      <c r="AR14" s="153"/>
      <c r="AS14" s="153"/>
      <c r="AT14" s="153"/>
      <c r="AU14" s="153"/>
      <c r="AV14" s="153"/>
    </row>
    <row r="15" spans="1:48" s="164" customFormat="1" ht="29.25" customHeight="1" thickBot="1" x14ac:dyDescent="0.3">
      <c r="A15" s="153"/>
      <c r="B15" s="185" t="s">
        <v>15</v>
      </c>
      <c r="C15" s="569" t="s">
        <v>160</v>
      </c>
      <c r="D15" s="570"/>
      <c r="E15" s="571"/>
      <c r="F15" s="371"/>
      <c r="G15" s="174"/>
      <c r="H15" s="174"/>
      <c r="I15" s="174"/>
      <c r="J15" s="174"/>
      <c r="K15" s="174"/>
      <c r="L15" s="174"/>
      <c r="M15" s="174"/>
      <c r="N15" s="178"/>
      <c r="O15" s="155"/>
      <c r="P15" s="155"/>
      <c r="Q15" s="155"/>
      <c r="R15" s="155"/>
      <c r="S15" s="155"/>
      <c r="T15" s="153"/>
      <c r="U15" s="153"/>
      <c r="V15" s="153"/>
      <c r="W15" s="153"/>
      <c r="X15" s="153"/>
      <c r="Y15" s="153"/>
      <c r="Z15" s="153"/>
      <c r="AA15" s="153"/>
      <c r="AB15" s="153"/>
      <c r="AC15" s="153"/>
      <c r="AD15" s="153"/>
      <c r="AE15" s="153"/>
      <c r="AF15" s="153"/>
      <c r="AG15" s="153"/>
      <c r="AH15" s="153"/>
      <c r="AI15" s="153"/>
      <c r="AJ15" s="153"/>
      <c r="AK15" s="153"/>
      <c r="AL15" s="153"/>
      <c r="AM15" s="153"/>
      <c r="AN15" s="153"/>
      <c r="AO15" s="153"/>
      <c r="AP15" s="153"/>
      <c r="AQ15" s="153"/>
      <c r="AR15" s="153"/>
      <c r="AS15" s="153"/>
      <c r="AT15" s="153"/>
      <c r="AU15" s="153"/>
      <c r="AV15" s="153"/>
    </row>
    <row r="16" spans="1:48" ht="30" customHeight="1" thickBot="1" x14ac:dyDescent="0.25">
      <c r="A16" s="153"/>
      <c r="B16" s="190"/>
      <c r="C16" s="572" t="str">
        <f>IF(OR(AND(F15&gt;10,F15&lt;18),AND(F15&gt;60,F15&lt;65),F15=66),VLOOKUP(F15,[1]Hilfstabelle!A4:E18,2),"")</f>
        <v/>
      </c>
      <c r="D16" s="573"/>
      <c r="E16" s="573"/>
      <c r="F16" s="574"/>
      <c r="G16" s="153"/>
      <c r="H16" s="153"/>
      <c r="I16" s="191"/>
      <c r="J16" s="191"/>
      <c r="K16" s="191"/>
      <c r="L16" s="191"/>
      <c r="M16" s="191"/>
      <c r="N16" s="153"/>
      <c r="O16" s="155"/>
      <c r="P16" s="155"/>
      <c r="Q16" s="155"/>
      <c r="R16" s="155"/>
      <c r="S16" s="155"/>
    </row>
    <row r="17" spans="1:48" ht="30.75" customHeight="1" thickBot="1" x14ac:dyDescent="0.25">
      <c r="A17" s="153"/>
      <c r="B17" s="192"/>
      <c r="C17" s="193"/>
      <c r="D17" s="193"/>
      <c r="E17" s="193"/>
      <c r="F17" s="193"/>
      <c r="G17" s="153"/>
      <c r="H17" s="505" t="s">
        <v>16</v>
      </c>
      <c r="I17" s="506"/>
      <c r="J17" s="506"/>
      <c r="K17" s="506"/>
      <c r="L17" s="506"/>
      <c r="M17" s="507"/>
      <c r="N17" s="153"/>
      <c r="O17" s="155"/>
      <c r="P17" s="155"/>
      <c r="Q17" s="155"/>
      <c r="R17" s="155"/>
      <c r="S17" s="155"/>
    </row>
    <row r="18" spans="1:48" ht="30.75" customHeight="1" thickBot="1" x14ac:dyDescent="0.3">
      <c r="A18" s="153"/>
      <c r="B18" s="440" t="s">
        <v>112</v>
      </c>
      <c r="C18" s="441"/>
      <c r="D18" s="194"/>
      <c r="E18" s="194"/>
      <c r="F18" s="195"/>
      <c r="G18" s="153"/>
      <c r="H18" s="505" t="s">
        <v>17</v>
      </c>
      <c r="I18" s="506"/>
      <c r="J18" s="506"/>
      <c r="K18" s="506"/>
      <c r="L18" s="506"/>
      <c r="M18" s="507"/>
      <c r="N18" s="153"/>
      <c r="O18" s="155"/>
      <c r="P18" s="155"/>
      <c r="Q18" s="155"/>
      <c r="R18" s="155"/>
      <c r="S18" s="155"/>
    </row>
    <row r="19" spans="1:48" ht="32.25" customHeight="1" x14ac:dyDescent="0.25">
      <c r="A19" s="153"/>
      <c r="B19" s="442" t="s">
        <v>82</v>
      </c>
      <c r="C19" s="442"/>
      <c r="D19" s="443" t="str">
        <f>IF(OR(D18=0,E18=0,F18=0),"Achtung!  Es wurden keine oder weniger als drei  Wirtschafts- oder Kalenderjahre angegeben.","")</f>
        <v>Achtung!  Es wurden keine oder weniger als drei  Wirtschafts- oder Kalenderjahre angegeben.</v>
      </c>
      <c r="E19" s="444"/>
      <c r="F19" s="444"/>
      <c r="G19" s="444"/>
      <c r="H19" s="444"/>
      <c r="I19" s="444"/>
      <c r="J19" s="444"/>
      <c r="K19" s="444"/>
      <c r="L19" s="444"/>
      <c r="M19" s="444"/>
      <c r="N19" s="153"/>
      <c r="O19" s="153"/>
      <c r="P19" s="155"/>
      <c r="Q19" s="155"/>
      <c r="R19" s="155"/>
      <c r="S19" s="155"/>
    </row>
    <row r="20" spans="1:48" ht="11.25" customHeight="1" x14ac:dyDescent="0.2">
      <c r="A20" s="153"/>
      <c r="B20" s="160"/>
      <c r="C20" s="160"/>
      <c r="D20" s="160"/>
      <c r="E20" s="158"/>
      <c r="F20" s="158"/>
      <c r="G20" s="160"/>
      <c r="H20" s="160"/>
      <c r="I20" s="160"/>
      <c r="J20" s="158"/>
      <c r="K20" s="158"/>
      <c r="L20" s="160"/>
      <c r="M20" s="160"/>
      <c r="N20" s="153"/>
      <c r="O20" s="153"/>
      <c r="P20" s="155"/>
      <c r="Q20" s="155"/>
      <c r="R20" s="155"/>
      <c r="S20" s="155"/>
    </row>
    <row r="21" spans="1:48" ht="1.5" customHeight="1" x14ac:dyDescent="0.2">
      <c r="A21" s="153"/>
      <c r="B21" s="196"/>
      <c r="C21" s="197"/>
      <c r="D21" s="197"/>
      <c r="E21" s="197"/>
      <c r="F21" s="197"/>
      <c r="G21" s="197"/>
      <c r="H21" s="197"/>
      <c r="I21" s="197"/>
      <c r="J21" s="197"/>
      <c r="K21" s="197"/>
      <c r="L21" s="197"/>
      <c r="M21" s="198"/>
      <c r="N21" s="153"/>
      <c r="O21" s="153"/>
      <c r="P21" s="155"/>
      <c r="Q21" s="155"/>
      <c r="R21" s="155"/>
      <c r="S21" s="155"/>
    </row>
    <row r="22" spans="1:48" s="204" customFormat="1" ht="23.25" customHeight="1" thickBot="1" x14ac:dyDescent="0.4">
      <c r="A22" s="199"/>
      <c r="B22" s="503" t="s">
        <v>78</v>
      </c>
      <c r="C22" s="503"/>
      <c r="D22" s="503"/>
      <c r="E22" s="503"/>
      <c r="F22" s="503"/>
      <c r="G22" s="503"/>
      <c r="H22" s="503"/>
      <c r="I22" s="504"/>
      <c r="J22" s="504"/>
      <c r="K22" s="504"/>
      <c r="L22" s="200"/>
      <c r="M22" s="200"/>
      <c r="N22" s="201"/>
      <c r="O22" s="202"/>
      <c r="P22" s="202"/>
      <c r="Q22" s="202"/>
      <c r="R22" s="203"/>
      <c r="S22" s="201"/>
      <c r="T22" s="201"/>
      <c r="U22" s="201"/>
      <c r="V22" s="201"/>
      <c r="W22" s="201"/>
      <c r="X22" s="201"/>
      <c r="Y22" s="201"/>
      <c r="Z22" s="201"/>
      <c r="AA22" s="201"/>
      <c r="AB22" s="201"/>
      <c r="AC22" s="201"/>
      <c r="AD22" s="153"/>
      <c r="AE22" s="153"/>
      <c r="AF22" s="153"/>
      <c r="AG22" s="153"/>
      <c r="AH22" s="153"/>
      <c r="AI22" s="153"/>
      <c r="AJ22" s="153"/>
      <c r="AK22" s="153"/>
      <c r="AL22" s="153"/>
      <c r="AM22" s="153"/>
      <c r="AN22" s="153"/>
      <c r="AO22" s="153"/>
      <c r="AP22" s="153"/>
      <c r="AQ22" s="153"/>
      <c r="AR22" s="153"/>
      <c r="AS22" s="153"/>
      <c r="AT22" s="153"/>
      <c r="AU22" s="153"/>
      <c r="AV22" s="153"/>
    </row>
    <row r="23" spans="1:48" s="204" customFormat="1" ht="12.75" customHeight="1" thickBot="1" x14ac:dyDescent="0.4">
      <c r="A23" s="199"/>
      <c r="B23" s="205"/>
      <c r="C23" s="205"/>
      <c r="D23" s="205"/>
      <c r="E23" s="205"/>
      <c r="F23" s="205"/>
      <c r="G23" s="205"/>
      <c r="H23" s="205"/>
      <c r="I23" s="206"/>
      <c r="J23" s="206"/>
      <c r="K23" s="206"/>
      <c r="L23" s="206"/>
      <c r="M23" s="201"/>
      <c r="N23" s="201"/>
      <c r="O23" s="202"/>
      <c r="P23" s="202"/>
      <c r="Q23" s="202"/>
      <c r="R23" s="203"/>
      <c r="S23" s="201"/>
      <c r="T23" s="201"/>
      <c r="U23" s="201"/>
      <c r="V23" s="201"/>
      <c r="W23" s="201"/>
      <c r="X23" s="201"/>
      <c r="Y23" s="201"/>
      <c r="Z23" s="201"/>
      <c r="AA23" s="201"/>
      <c r="AB23" s="201"/>
      <c r="AC23" s="201"/>
      <c r="AD23" s="153"/>
      <c r="AE23" s="153"/>
      <c r="AF23" s="153"/>
      <c r="AG23" s="153"/>
      <c r="AH23" s="153"/>
      <c r="AI23" s="153"/>
      <c r="AJ23" s="153"/>
      <c r="AK23" s="153"/>
      <c r="AL23" s="153"/>
      <c r="AM23" s="153"/>
      <c r="AN23" s="153"/>
      <c r="AO23" s="153"/>
      <c r="AP23" s="153"/>
      <c r="AQ23" s="153"/>
      <c r="AR23" s="153"/>
      <c r="AS23" s="153"/>
      <c r="AT23" s="153"/>
      <c r="AU23" s="153"/>
      <c r="AV23" s="153"/>
    </row>
    <row r="24" spans="1:48" s="204" customFormat="1" ht="40.5" customHeight="1" x14ac:dyDescent="0.2">
      <c r="A24" s="199"/>
      <c r="B24" s="580" t="s">
        <v>6</v>
      </c>
      <c r="C24" s="581"/>
      <c r="D24" s="581"/>
      <c r="E24" s="581"/>
      <c r="F24" s="581"/>
      <c r="G24" s="584" t="s">
        <v>0</v>
      </c>
      <c r="H24" s="585"/>
      <c r="I24" s="588" t="s">
        <v>79</v>
      </c>
      <c r="J24" s="588"/>
      <c r="K24" s="590" t="s">
        <v>113</v>
      </c>
      <c r="L24" s="591"/>
      <c r="M24" s="207"/>
      <c r="N24" s="201"/>
      <c r="O24" s="202"/>
      <c r="P24" s="202"/>
      <c r="Q24" s="202"/>
      <c r="R24" s="203"/>
      <c r="S24" s="201"/>
      <c r="T24" s="201"/>
      <c r="U24" s="201"/>
      <c r="V24" s="201"/>
      <c r="W24" s="201"/>
      <c r="X24" s="201"/>
      <c r="Y24" s="201"/>
      <c r="Z24" s="201"/>
      <c r="AA24" s="201"/>
      <c r="AB24" s="201"/>
      <c r="AC24" s="201"/>
      <c r="AD24" s="153"/>
      <c r="AE24" s="153"/>
      <c r="AF24" s="153"/>
      <c r="AG24" s="153"/>
      <c r="AH24" s="153"/>
      <c r="AI24" s="153"/>
      <c r="AJ24" s="153"/>
      <c r="AK24" s="153"/>
      <c r="AL24" s="153"/>
      <c r="AM24" s="153"/>
      <c r="AN24" s="153"/>
      <c r="AO24" s="153"/>
      <c r="AP24" s="153"/>
      <c r="AQ24" s="153"/>
      <c r="AR24" s="153"/>
      <c r="AS24" s="153"/>
      <c r="AT24" s="153"/>
      <c r="AU24" s="153"/>
      <c r="AV24" s="153"/>
    </row>
    <row r="25" spans="1:48" s="204" customFormat="1" ht="20.25" customHeight="1" thickBot="1" x14ac:dyDescent="0.25">
      <c r="A25" s="199"/>
      <c r="B25" s="582"/>
      <c r="C25" s="583"/>
      <c r="D25" s="583"/>
      <c r="E25" s="583"/>
      <c r="F25" s="583"/>
      <c r="G25" s="586"/>
      <c r="H25" s="587"/>
      <c r="I25" s="589"/>
      <c r="J25" s="589"/>
      <c r="K25" s="592" t="str">
        <f>IF(F18=0,"",F18)</f>
        <v/>
      </c>
      <c r="L25" s="593"/>
      <c r="M25" s="207"/>
      <c r="N25" s="201"/>
      <c r="O25" s="202"/>
      <c r="P25" s="202"/>
      <c r="Q25" s="202"/>
      <c r="R25" s="203"/>
      <c r="S25" s="201"/>
      <c r="T25" s="201"/>
      <c r="U25" s="201"/>
      <c r="V25" s="201"/>
      <c r="W25" s="201"/>
      <c r="X25" s="201"/>
      <c r="Y25" s="201"/>
      <c r="Z25" s="201"/>
      <c r="AA25" s="201"/>
      <c r="AB25" s="201"/>
      <c r="AC25" s="201"/>
      <c r="AD25" s="153"/>
      <c r="AE25" s="153"/>
      <c r="AF25" s="153"/>
      <c r="AG25" s="153"/>
      <c r="AH25" s="153"/>
      <c r="AI25" s="153"/>
      <c r="AJ25" s="153"/>
      <c r="AK25" s="153"/>
      <c r="AL25" s="153"/>
      <c r="AM25" s="153"/>
      <c r="AN25" s="153"/>
      <c r="AO25" s="153"/>
      <c r="AP25" s="153"/>
      <c r="AQ25" s="153"/>
      <c r="AR25" s="153"/>
      <c r="AS25" s="153"/>
      <c r="AT25" s="153"/>
      <c r="AU25" s="153"/>
      <c r="AV25" s="153"/>
    </row>
    <row r="26" spans="1:48" s="204" customFormat="1" ht="26.25" customHeight="1" thickBot="1" x14ac:dyDescent="0.25">
      <c r="A26" s="199"/>
      <c r="B26" s="445" t="s">
        <v>80</v>
      </c>
      <c r="C26" s="446"/>
      <c r="D26" s="446"/>
      <c r="E26" s="446"/>
      <c r="F26" s="447"/>
      <c r="G26" s="448" t="s">
        <v>13</v>
      </c>
      <c r="H26" s="449"/>
      <c r="I26" s="448">
        <v>9007</v>
      </c>
      <c r="J26" s="450"/>
      <c r="K26" s="451"/>
      <c r="L26" s="452"/>
      <c r="M26" s="207"/>
      <c r="N26" s="155"/>
      <c r="O26" s="202"/>
      <c r="P26" s="202"/>
      <c r="Q26" s="202"/>
      <c r="R26" s="203"/>
      <c r="S26" s="201"/>
      <c r="T26" s="201"/>
      <c r="U26" s="201"/>
      <c r="V26" s="201"/>
      <c r="W26" s="201"/>
      <c r="X26" s="201"/>
      <c r="Y26" s="201"/>
      <c r="Z26" s="201"/>
      <c r="AA26" s="201"/>
      <c r="AB26" s="201"/>
      <c r="AC26" s="201"/>
      <c r="AD26" s="153"/>
      <c r="AE26" s="153"/>
      <c r="AF26" s="153"/>
      <c r="AG26" s="153"/>
      <c r="AH26" s="153"/>
      <c r="AI26" s="153"/>
      <c r="AJ26" s="153"/>
      <c r="AK26" s="153"/>
      <c r="AL26" s="153"/>
      <c r="AM26" s="153"/>
      <c r="AN26" s="153"/>
      <c r="AO26" s="153"/>
      <c r="AP26" s="153"/>
      <c r="AQ26" s="153"/>
      <c r="AR26" s="153"/>
      <c r="AS26" s="153"/>
      <c r="AT26" s="153"/>
      <c r="AU26" s="153"/>
      <c r="AV26" s="153"/>
    </row>
    <row r="27" spans="1:48" s="204" customFormat="1" ht="18.75" customHeight="1" x14ac:dyDescent="0.2">
      <c r="A27" s="199"/>
      <c r="B27" s="455" t="s">
        <v>105</v>
      </c>
      <c r="C27" s="455"/>
      <c r="D27" s="455"/>
      <c r="E27" s="455"/>
      <c r="F27" s="455"/>
      <c r="G27" s="208"/>
      <c r="H27" s="208"/>
      <c r="I27" s="208"/>
      <c r="J27" s="208"/>
      <c r="K27" s="208"/>
      <c r="L27" s="208"/>
      <c r="M27" s="201"/>
      <c r="N27" s="155"/>
      <c r="O27" s="202"/>
      <c r="P27" s="202"/>
      <c r="Q27" s="202"/>
      <c r="R27" s="203"/>
      <c r="S27" s="201"/>
      <c r="T27" s="201"/>
      <c r="U27" s="202"/>
      <c r="V27" s="201"/>
      <c r="W27" s="201"/>
      <c r="X27" s="201"/>
      <c r="Y27" s="201"/>
      <c r="Z27" s="201"/>
      <c r="AA27" s="201"/>
      <c r="AB27" s="201"/>
      <c r="AC27" s="201"/>
      <c r="AD27" s="153"/>
      <c r="AE27" s="153"/>
      <c r="AF27" s="153"/>
      <c r="AG27" s="153"/>
      <c r="AH27" s="153"/>
      <c r="AI27" s="153"/>
      <c r="AJ27" s="153"/>
      <c r="AK27" s="153"/>
      <c r="AL27" s="153"/>
      <c r="AM27" s="153"/>
      <c r="AN27" s="153"/>
      <c r="AO27" s="153"/>
      <c r="AP27" s="153"/>
      <c r="AQ27" s="153"/>
      <c r="AR27" s="153"/>
      <c r="AS27" s="153"/>
      <c r="AT27" s="153"/>
      <c r="AU27" s="153"/>
      <c r="AV27" s="153"/>
    </row>
    <row r="28" spans="1:48" s="204" customFormat="1" ht="12.75" customHeight="1" x14ac:dyDescent="0.2">
      <c r="A28" s="199"/>
      <c r="B28" s="209"/>
      <c r="C28" s="210"/>
      <c r="D28" s="210"/>
      <c r="E28" s="210"/>
      <c r="F28" s="210"/>
      <c r="G28" s="210"/>
      <c r="H28" s="210"/>
      <c r="I28" s="211"/>
      <c r="J28" s="211"/>
      <c r="K28" s="211"/>
      <c r="L28" s="211"/>
      <c r="M28" s="201"/>
      <c r="N28" s="212"/>
      <c r="O28" s="202"/>
      <c r="P28" s="202"/>
      <c r="R28" s="203"/>
      <c r="S28" s="201"/>
      <c r="T28" s="201"/>
      <c r="U28" s="201"/>
      <c r="V28" s="201"/>
      <c r="W28" s="201"/>
      <c r="X28" s="201"/>
      <c r="Y28" s="201"/>
      <c r="Z28" s="201"/>
      <c r="AA28" s="201"/>
      <c r="AB28" s="201"/>
      <c r="AC28" s="201"/>
      <c r="AD28" s="153"/>
      <c r="AE28" s="153"/>
      <c r="AF28" s="153"/>
      <c r="AG28" s="153"/>
      <c r="AH28" s="153"/>
      <c r="AI28" s="153"/>
      <c r="AJ28" s="153"/>
      <c r="AK28" s="153"/>
      <c r="AL28" s="153"/>
      <c r="AM28" s="153"/>
      <c r="AN28" s="153"/>
      <c r="AO28" s="153"/>
      <c r="AP28" s="153"/>
      <c r="AQ28" s="153"/>
      <c r="AR28" s="153"/>
      <c r="AS28" s="153"/>
      <c r="AT28" s="153"/>
      <c r="AU28" s="153"/>
      <c r="AV28" s="153"/>
    </row>
    <row r="29" spans="1:48" s="204" customFormat="1" ht="48.75" customHeight="1" x14ac:dyDescent="0.2">
      <c r="A29" s="199"/>
      <c r="B29" s="458" t="str">
        <f>IF(K26="","Daten zum Einkommen im aktuellen Jahr liegen nicht vor!",IF(K26&gt;120000,"Die Prosperitätsgrenze wurde um "&amp;TEXT(ROUND(K26-120000,2),"#.##0,00")&amp;" Euro überschritten. Eine Förderung ist nicht möglich.","Die Prosperitätsgrenze wurde unterschritten (um "&amp; TEXT(ROUND(120000-K26,2),"#.##0,00")&amp; " Euro). Eine Förderung ist möglich."))</f>
        <v>Daten zum Einkommen im aktuellen Jahr liegen nicht vor!</v>
      </c>
      <c r="C29" s="459"/>
      <c r="D29" s="459"/>
      <c r="E29" s="459"/>
      <c r="F29" s="459"/>
      <c r="G29" s="459"/>
      <c r="H29" s="459"/>
      <c r="I29" s="459"/>
      <c r="J29" s="459"/>
      <c r="K29" s="459"/>
      <c r="L29" s="459"/>
      <c r="M29" s="459"/>
      <c r="N29" s="460"/>
      <c r="O29" s="202"/>
      <c r="P29" s="202"/>
      <c r="Q29" s="202"/>
      <c r="R29" s="203"/>
      <c r="S29" s="201"/>
      <c r="T29" s="201"/>
      <c r="U29" s="201"/>
      <c r="V29" s="201"/>
      <c r="W29" s="201"/>
      <c r="X29" s="201"/>
      <c r="Y29" s="201"/>
      <c r="Z29" s="201"/>
      <c r="AA29" s="201"/>
      <c r="AB29" s="201"/>
      <c r="AC29" s="201"/>
      <c r="AD29" s="153"/>
      <c r="AE29" s="153"/>
      <c r="AF29" s="153"/>
      <c r="AG29" s="153"/>
      <c r="AH29" s="153"/>
      <c r="AI29" s="153"/>
      <c r="AJ29" s="153"/>
      <c r="AK29" s="153"/>
      <c r="AL29" s="153"/>
      <c r="AM29" s="153"/>
      <c r="AN29" s="153"/>
      <c r="AO29" s="153"/>
      <c r="AP29" s="153"/>
      <c r="AQ29" s="153"/>
      <c r="AR29" s="153"/>
      <c r="AS29" s="153"/>
      <c r="AT29" s="153"/>
      <c r="AU29" s="153"/>
      <c r="AV29" s="153"/>
    </row>
    <row r="30" spans="1:48" s="215" customFormat="1" ht="24.75" customHeight="1" thickBot="1" x14ac:dyDescent="0.4">
      <c r="A30" s="213"/>
      <c r="B30" s="513" t="s">
        <v>64</v>
      </c>
      <c r="C30" s="513"/>
      <c r="D30" s="513"/>
      <c r="E30" s="513"/>
      <c r="F30" s="513"/>
      <c r="G30" s="513"/>
      <c r="H30" s="513"/>
      <c r="I30" s="514"/>
      <c r="J30" s="200"/>
      <c r="K30" s="200"/>
      <c r="L30" s="200"/>
      <c r="M30" s="200"/>
      <c r="N30" s="213"/>
      <c r="O30" s="214"/>
      <c r="P30" s="214"/>
      <c r="Q30" s="214"/>
      <c r="R30" s="214"/>
      <c r="S30" s="214"/>
      <c r="T30" s="213"/>
      <c r="U30" s="213"/>
      <c r="V30" s="213"/>
      <c r="W30" s="213"/>
      <c r="X30" s="213"/>
      <c r="Y30" s="213"/>
      <c r="Z30" s="213"/>
      <c r="AA30" s="213"/>
      <c r="AB30" s="213"/>
      <c r="AC30" s="213"/>
      <c r="AD30" s="153"/>
      <c r="AE30" s="153"/>
      <c r="AF30" s="153"/>
      <c r="AG30" s="153"/>
      <c r="AH30" s="153"/>
      <c r="AI30" s="153"/>
      <c r="AJ30" s="153"/>
      <c r="AK30" s="153"/>
      <c r="AL30" s="153"/>
      <c r="AM30" s="153"/>
      <c r="AN30" s="153"/>
      <c r="AO30" s="153"/>
      <c r="AP30" s="153"/>
      <c r="AQ30" s="153"/>
      <c r="AR30" s="153"/>
      <c r="AS30" s="153"/>
      <c r="AT30" s="153"/>
      <c r="AU30" s="153"/>
      <c r="AV30" s="153"/>
    </row>
    <row r="31" spans="1:48" s="215" customFormat="1" ht="9" customHeight="1" thickBot="1" x14ac:dyDescent="0.4">
      <c r="A31" s="213"/>
      <c r="B31" s="205"/>
      <c r="C31" s="205"/>
      <c r="D31" s="205"/>
      <c r="E31" s="205"/>
      <c r="F31" s="205"/>
      <c r="G31" s="205"/>
      <c r="H31" s="205"/>
      <c r="I31" s="216"/>
      <c r="J31" s="217"/>
      <c r="K31" s="217"/>
      <c r="L31" s="217"/>
      <c r="M31" s="217"/>
      <c r="N31" s="213"/>
      <c r="O31" s="214"/>
      <c r="P31" s="214"/>
      <c r="Q31" s="214"/>
      <c r="R31" s="214"/>
      <c r="S31" s="214"/>
      <c r="T31" s="213"/>
      <c r="U31" s="213"/>
      <c r="V31" s="213"/>
      <c r="W31" s="213"/>
      <c r="X31" s="213"/>
      <c r="Y31" s="213"/>
      <c r="Z31" s="213"/>
      <c r="AA31" s="213"/>
      <c r="AB31" s="213"/>
      <c r="AC31" s="213"/>
      <c r="AD31" s="153"/>
      <c r="AE31" s="153"/>
      <c r="AF31" s="153"/>
      <c r="AG31" s="153"/>
      <c r="AH31" s="153"/>
      <c r="AI31" s="153"/>
      <c r="AJ31" s="153"/>
      <c r="AK31" s="153"/>
      <c r="AL31" s="153"/>
      <c r="AM31" s="153"/>
      <c r="AN31" s="153"/>
      <c r="AO31" s="153"/>
      <c r="AP31" s="153"/>
      <c r="AQ31" s="153"/>
      <c r="AR31" s="153"/>
      <c r="AS31" s="153"/>
      <c r="AT31" s="153"/>
      <c r="AU31" s="153"/>
      <c r="AV31" s="153"/>
    </row>
    <row r="32" spans="1:48" ht="19.5" hidden="1" customHeight="1" thickBot="1" x14ac:dyDescent="0.3">
      <c r="A32" s="153"/>
      <c r="B32" s="218"/>
      <c r="C32" s="218"/>
      <c r="D32" s="218"/>
      <c r="E32" s="218"/>
      <c r="F32" s="218"/>
      <c r="G32" s="153"/>
      <c r="H32" s="153"/>
      <c r="I32" s="429" t="s">
        <v>107</v>
      </c>
      <c r="J32" s="429"/>
      <c r="K32" s="429"/>
      <c r="L32" s="429"/>
      <c r="M32" s="219">
        <f>COUNTIF(M34:M39,"&gt;0")</f>
        <v>0</v>
      </c>
      <c r="N32" s="153"/>
      <c r="O32" s="155"/>
      <c r="P32" s="155"/>
      <c r="Q32" s="155"/>
      <c r="R32" s="155"/>
      <c r="S32" s="155"/>
    </row>
    <row r="33" spans="1:48" ht="45" customHeight="1" thickBot="1" x14ac:dyDescent="0.25">
      <c r="A33" s="153"/>
      <c r="B33" s="522" t="s">
        <v>28</v>
      </c>
      <c r="C33" s="523"/>
      <c r="D33" s="524"/>
      <c r="E33" s="525"/>
      <c r="F33" s="526"/>
      <c r="G33" s="515" t="s">
        <v>0</v>
      </c>
      <c r="H33" s="516"/>
      <c r="I33" s="469" t="s">
        <v>27</v>
      </c>
      <c r="J33" s="470" t="s">
        <v>61</v>
      </c>
      <c r="K33" s="461" t="s">
        <v>114</v>
      </c>
      <c r="L33" s="462"/>
      <c r="M33" s="220" t="s">
        <v>9</v>
      </c>
      <c r="N33" s="221"/>
      <c r="O33" s="155"/>
      <c r="P33" s="155"/>
      <c r="Q33" s="155"/>
      <c r="R33" s="155"/>
      <c r="S33" s="155"/>
    </row>
    <row r="34" spans="1:48" ht="21.95" customHeight="1" x14ac:dyDescent="0.25">
      <c r="A34" s="153"/>
      <c r="B34" s="575" t="s">
        <v>55</v>
      </c>
      <c r="C34" s="576"/>
      <c r="D34" s="577"/>
      <c r="E34" s="578"/>
      <c r="F34" s="579"/>
      <c r="G34" s="471" t="s">
        <v>13</v>
      </c>
      <c r="H34" s="472"/>
      <c r="I34" s="471">
        <v>9007</v>
      </c>
      <c r="J34" s="472"/>
      <c r="K34" s="463"/>
      <c r="L34" s="464"/>
      <c r="M34" s="222">
        <f>Back_Rahmen!D6</f>
        <v>0</v>
      </c>
      <c r="N34" s="221"/>
      <c r="O34" s="155"/>
      <c r="P34" s="223"/>
      <c r="Q34" s="155"/>
      <c r="R34" s="155"/>
      <c r="S34" s="155"/>
    </row>
    <row r="35" spans="1:48" ht="23.25" customHeight="1" x14ac:dyDescent="0.2">
      <c r="A35" s="153"/>
      <c r="B35" s="508" t="s">
        <v>101</v>
      </c>
      <c r="C35" s="509"/>
      <c r="D35" s="510"/>
      <c r="E35" s="511"/>
      <c r="F35" s="512"/>
      <c r="G35" s="473" t="s">
        <v>10</v>
      </c>
      <c r="H35" s="474"/>
      <c r="I35" s="473">
        <v>9239</v>
      </c>
      <c r="J35" s="474"/>
      <c r="K35" s="465"/>
      <c r="L35" s="466"/>
      <c r="M35" s="224">
        <f>Back_Rahmen!D10</f>
        <v>0</v>
      </c>
      <c r="N35" s="221"/>
      <c r="O35" s="155"/>
      <c r="P35" s="225"/>
      <c r="Q35" s="155"/>
      <c r="R35" s="155"/>
      <c r="S35" s="155"/>
      <c r="T35" s="226"/>
      <c r="U35" s="226"/>
    </row>
    <row r="36" spans="1:48" ht="21.95" hidden="1" customHeight="1" x14ac:dyDescent="0.2">
      <c r="A36" s="153"/>
      <c r="B36" s="517" t="s">
        <v>62</v>
      </c>
      <c r="C36" s="518"/>
      <c r="D36" s="519"/>
      <c r="E36" s="520"/>
      <c r="F36" s="521"/>
      <c r="G36" s="475" t="s">
        <v>10</v>
      </c>
      <c r="H36" s="476"/>
      <c r="I36" s="475">
        <v>9239</v>
      </c>
      <c r="J36" s="476"/>
      <c r="K36" s="467"/>
      <c r="L36" s="468"/>
      <c r="M36" s="227">
        <f>Back_Rahmen!D14</f>
        <v>0</v>
      </c>
      <c r="N36" s="221"/>
      <c r="O36" s="155"/>
      <c r="P36" s="155"/>
      <c r="Q36" s="155"/>
      <c r="R36" s="155"/>
      <c r="S36" s="155"/>
      <c r="T36" s="226"/>
      <c r="U36" s="226"/>
    </row>
    <row r="37" spans="1:48" ht="21.95" customHeight="1" x14ac:dyDescent="0.2">
      <c r="A37" s="153"/>
      <c r="B37" s="477" t="s">
        <v>31</v>
      </c>
      <c r="C37" s="478"/>
      <c r="D37" s="479"/>
      <c r="E37" s="480"/>
      <c r="F37" s="481"/>
      <c r="G37" s="427" t="s">
        <v>4</v>
      </c>
      <c r="H37" s="428"/>
      <c r="I37" s="427">
        <v>9270</v>
      </c>
      <c r="J37" s="428"/>
      <c r="K37" s="453"/>
      <c r="L37" s="454"/>
      <c r="M37" s="228">
        <f>Back_Rahmen!D18</f>
        <v>0</v>
      </c>
      <c r="N37" s="221"/>
      <c r="O37" s="155"/>
      <c r="P37" s="155"/>
      <c r="Q37" s="155"/>
      <c r="R37" s="155"/>
      <c r="S37" s="155"/>
    </row>
    <row r="38" spans="1:48" ht="21.95" customHeight="1" x14ac:dyDescent="0.2">
      <c r="A38" s="153"/>
      <c r="B38" s="477" t="s">
        <v>32</v>
      </c>
      <c r="C38" s="478"/>
      <c r="D38" s="479"/>
      <c r="E38" s="480"/>
      <c r="F38" s="481"/>
      <c r="G38" s="427" t="s">
        <v>4</v>
      </c>
      <c r="H38" s="428"/>
      <c r="I38" s="427">
        <v>9120</v>
      </c>
      <c r="J38" s="428"/>
      <c r="K38" s="453"/>
      <c r="L38" s="454"/>
      <c r="M38" s="228">
        <f>Back_Rahmen!D22</f>
        <v>0</v>
      </c>
      <c r="N38" s="221"/>
      <c r="O38" s="155"/>
      <c r="P38" s="155"/>
      <c r="Q38" s="155"/>
      <c r="R38" s="155"/>
      <c r="S38" s="155"/>
    </row>
    <row r="39" spans="1:48" ht="21.95" customHeight="1" thickBot="1" x14ac:dyDescent="0.25">
      <c r="A39" s="153"/>
      <c r="B39" s="482" t="s">
        <v>54</v>
      </c>
      <c r="C39" s="483"/>
      <c r="D39" s="484"/>
      <c r="E39" s="485"/>
      <c r="F39" s="486"/>
      <c r="G39" s="425" t="s">
        <v>4</v>
      </c>
      <c r="H39" s="426"/>
      <c r="I39" s="425">
        <v>9242</v>
      </c>
      <c r="J39" s="426"/>
      <c r="K39" s="456"/>
      <c r="L39" s="457"/>
      <c r="M39" s="229">
        <f>Back_Rahmen!D26</f>
        <v>0</v>
      </c>
      <c r="N39" s="221"/>
      <c r="O39" s="155"/>
      <c r="P39" s="155"/>
      <c r="Q39" s="155"/>
      <c r="R39" s="155"/>
      <c r="S39" s="155"/>
    </row>
    <row r="40" spans="1:48" ht="21.95" customHeight="1" thickBot="1" x14ac:dyDescent="0.25">
      <c r="A40" s="153"/>
      <c r="B40" s="564" t="s">
        <v>40</v>
      </c>
      <c r="C40" s="565"/>
      <c r="D40" s="566"/>
      <c r="E40" s="567"/>
      <c r="F40" s="568"/>
      <c r="G40" s="556" t="s">
        <v>34</v>
      </c>
      <c r="H40" s="450"/>
      <c r="I40" s="556"/>
      <c r="J40" s="450" t="s">
        <v>2</v>
      </c>
      <c r="K40" s="554" t="s">
        <v>76</v>
      </c>
      <c r="L40" s="555"/>
      <c r="M40" s="230" t="str">
        <f>IF(M32=5,SUM(M34:M39),"")</f>
        <v/>
      </c>
      <c r="N40" s="221"/>
      <c r="O40" s="155"/>
      <c r="P40" s="155"/>
      <c r="Q40" s="155"/>
      <c r="R40" s="155"/>
      <c r="S40" s="155"/>
    </row>
    <row r="41" spans="1:48" ht="4.5" customHeight="1" x14ac:dyDescent="0.2">
      <c r="A41" s="153"/>
      <c r="B41" s="153"/>
      <c r="C41" s="153"/>
      <c r="D41" s="153"/>
      <c r="E41" s="153"/>
      <c r="F41" s="153"/>
      <c r="G41" s="153"/>
      <c r="H41" s="153"/>
      <c r="I41" s="153"/>
      <c r="J41" s="153"/>
      <c r="K41" s="153"/>
      <c r="L41" s="153"/>
      <c r="M41" s="153"/>
      <c r="N41" s="153"/>
      <c r="O41" s="155"/>
      <c r="P41" s="155"/>
      <c r="Q41" s="155"/>
      <c r="R41" s="155"/>
      <c r="S41" s="155"/>
    </row>
    <row r="42" spans="1:48" ht="38.25" customHeight="1" x14ac:dyDescent="0.2">
      <c r="A42" s="153"/>
      <c r="B42" s="563" t="s">
        <v>106</v>
      </c>
      <c r="C42" s="563"/>
      <c r="D42" s="563"/>
      <c r="E42" s="563"/>
      <c r="F42" s="563"/>
      <c r="G42" s="231"/>
      <c r="H42" s="231"/>
      <c r="I42" s="231"/>
      <c r="J42" s="153"/>
      <c r="K42" s="153"/>
      <c r="L42" s="153"/>
      <c r="M42" s="153"/>
      <c r="N42" s="153"/>
      <c r="O42" s="155"/>
      <c r="P42" s="155"/>
      <c r="Q42" s="155"/>
      <c r="R42" s="155"/>
      <c r="S42" s="155"/>
    </row>
    <row r="43" spans="1:48" ht="24.75" customHeight="1" x14ac:dyDescent="0.2">
      <c r="A43" s="153"/>
      <c r="B43" s="232"/>
      <c r="C43" s="232"/>
      <c r="D43" s="232"/>
      <c r="E43" s="232"/>
      <c r="F43" s="233"/>
      <c r="G43" s="233"/>
      <c r="H43" s="233"/>
      <c r="I43" s="233"/>
      <c r="J43" s="226"/>
      <c r="K43" s="226"/>
      <c r="L43" s="226"/>
      <c r="M43" s="226"/>
      <c r="N43" s="226"/>
      <c r="O43" s="234"/>
      <c r="P43" s="155"/>
      <c r="Q43" s="155"/>
      <c r="R43" s="155"/>
      <c r="S43" s="155"/>
    </row>
    <row r="44" spans="1:48" ht="17.25" customHeight="1" x14ac:dyDescent="0.2">
      <c r="A44" s="153"/>
      <c r="B44" s="557" t="str">
        <f>IF(OR(M12=0,(M13+M14)=0,M15=0,M16=0,M17=0),"  ACHTUNG !    Für Folgende Kennzahlen wurden noch keine Daten eingegeben:","")</f>
        <v xml:space="preserve">  ACHTUNG !    Für Folgende Kennzahlen wurden noch keine Daten eingegeben:</v>
      </c>
      <c r="C44" s="558"/>
      <c r="D44" s="558"/>
      <c r="E44" s="558"/>
      <c r="F44" s="558"/>
      <c r="G44" s="558"/>
      <c r="H44" s="558"/>
      <c r="I44" s="558"/>
      <c r="J44" s="558"/>
      <c r="K44" s="558"/>
      <c r="L44" s="558"/>
      <c r="M44" s="559"/>
      <c r="N44" s="226"/>
      <c r="O44" s="234"/>
      <c r="P44" s="155"/>
      <c r="Q44" s="155"/>
      <c r="R44" s="155"/>
      <c r="S44" s="155"/>
    </row>
    <row r="45" spans="1:48" s="239" customFormat="1" ht="15" customHeight="1" x14ac:dyDescent="0.2">
      <c r="A45" s="235"/>
      <c r="B45" s="560" t="str">
        <f>CONCATENATE(IF(K34=0," 1. Einkommen",""),IF(AND(K35=0,K36=0)," / 2. Eigenkapitalveränderung",""),IF(K37=0," / 3. Eigenkapitalquote",""),IF(K38=0," / 4. Gesamtkapitalrentabilität",""),IF(K39=0," / 5. Ausschöpfung d. KDG",""))</f>
        <v xml:space="preserve"> 1. Einkommen / 2. Eigenkapitalveränderung / 3. Eigenkapitalquote / 4. Gesamtkapitalrentabilität / 5. Ausschöpfung d. KDG</v>
      </c>
      <c r="C45" s="561"/>
      <c r="D45" s="561"/>
      <c r="E45" s="561"/>
      <c r="F45" s="561"/>
      <c r="G45" s="561"/>
      <c r="H45" s="561"/>
      <c r="I45" s="561"/>
      <c r="J45" s="561"/>
      <c r="K45" s="561"/>
      <c r="L45" s="561"/>
      <c r="M45" s="562"/>
      <c r="N45" s="236"/>
      <c r="O45" s="237"/>
      <c r="P45" s="238"/>
      <c r="Q45" s="238"/>
      <c r="R45" s="238"/>
      <c r="S45" s="238"/>
      <c r="T45" s="235"/>
      <c r="U45" s="235"/>
      <c r="V45" s="235"/>
      <c r="W45" s="235"/>
      <c r="X45" s="235"/>
      <c r="Y45" s="235"/>
      <c r="Z45" s="235"/>
      <c r="AA45" s="235"/>
      <c r="AB45" s="235"/>
      <c r="AC45" s="235"/>
      <c r="AD45" s="235"/>
      <c r="AE45" s="235"/>
      <c r="AF45" s="235"/>
      <c r="AG45" s="235"/>
      <c r="AH45" s="235"/>
      <c r="AI45" s="235"/>
      <c r="AJ45" s="235"/>
      <c r="AK45" s="235"/>
      <c r="AL45" s="235"/>
      <c r="AM45" s="235"/>
      <c r="AN45" s="235"/>
      <c r="AO45" s="235"/>
      <c r="AP45" s="235"/>
      <c r="AQ45" s="235"/>
      <c r="AR45" s="235"/>
      <c r="AS45" s="235"/>
      <c r="AT45" s="235"/>
      <c r="AU45" s="235"/>
      <c r="AV45" s="235"/>
    </row>
    <row r="46" spans="1:48" s="215" customFormat="1" ht="33.75" customHeight="1" thickBot="1" x14ac:dyDescent="0.4">
      <c r="A46" s="213"/>
      <c r="B46" s="503" t="s">
        <v>56</v>
      </c>
      <c r="C46" s="503"/>
      <c r="D46" s="503"/>
      <c r="E46" s="503"/>
      <c r="F46" s="503"/>
      <c r="G46" s="503"/>
      <c r="H46" s="503"/>
      <c r="I46" s="504"/>
      <c r="J46" s="200"/>
      <c r="K46" s="200"/>
      <c r="L46" s="200"/>
      <c r="M46" s="200"/>
      <c r="N46" s="213"/>
      <c r="O46" s="214"/>
      <c r="P46" s="214"/>
      <c r="Q46" s="214"/>
      <c r="R46" s="214"/>
      <c r="S46" s="214"/>
      <c r="T46" s="213"/>
      <c r="U46" s="213"/>
      <c r="V46" s="213"/>
      <c r="W46" s="213"/>
      <c r="X46" s="213"/>
      <c r="Y46" s="213"/>
      <c r="Z46" s="213"/>
      <c r="AA46" s="213"/>
      <c r="AB46" s="213"/>
      <c r="AC46" s="213"/>
      <c r="AD46" s="213"/>
      <c r="AE46" s="213"/>
      <c r="AF46" s="213"/>
      <c r="AG46" s="213"/>
      <c r="AH46" s="213"/>
      <c r="AI46" s="213"/>
      <c r="AJ46" s="213"/>
      <c r="AK46" s="213"/>
      <c r="AL46" s="213"/>
      <c r="AM46" s="213"/>
      <c r="AN46" s="213"/>
      <c r="AO46" s="213"/>
      <c r="AP46" s="213"/>
      <c r="AQ46" s="213"/>
      <c r="AR46" s="213"/>
      <c r="AS46" s="213"/>
      <c r="AT46" s="213"/>
      <c r="AU46" s="213"/>
      <c r="AV46" s="213"/>
    </row>
    <row r="47" spans="1:48" ht="7.5" customHeight="1" thickBot="1" x14ac:dyDescent="0.25">
      <c r="A47" s="153"/>
      <c r="B47" s="153"/>
      <c r="C47" s="153"/>
      <c r="D47" s="153"/>
      <c r="E47" s="153"/>
      <c r="F47" s="527"/>
      <c r="G47" s="527"/>
      <c r="H47" s="527"/>
      <c r="I47" s="527"/>
      <c r="J47" s="527"/>
      <c r="K47" s="527"/>
      <c r="L47" s="527"/>
      <c r="M47" s="527"/>
      <c r="N47" s="240"/>
      <c r="O47" s="155"/>
      <c r="P47" s="155"/>
      <c r="Q47" s="155"/>
      <c r="R47" s="155"/>
      <c r="S47" s="155"/>
    </row>
    <row r="48" spans="1:48" s="241" customFormat="1" ht="21.75" customHeight="1" x14ac:dyDescent="0.2">
      <c r="A48" s="158"/>
      <c r="B48" s="530" t="s">
        <v>33</v>
      </c>
      <c r="C48" s="531"/>
      <c r="D48" s="539" t="s">
        <v>34</v>
      </c>
      <c r="E48" s="540"/>
      <c r="F48" s="540"/>
      <c r="G48" s="545" t="s">
        <v>35</v>
      </c>
      <c r="H48" s="546"/>
      <c r="I48" s="546"/>
      <c r="J48" s="546"/>
      <c r="K48" s="546"/>
      <c r="L48" s="546"/>
      <c r="M48" s="547"/>
      <c r="N48" s="158"/>
      <c r="O48" s="160"/>
      <c r="P48" s="160"/>
      <c r="Q48" s="160"/>
      <c r="R48" s="160"/>
      <c r="S48" s="160"/>
      <c r="T48" s="158"/>
      <c r="U48" s="158"/>
      <c r="V48" s="158"/>
      <c r="W48" s="158"/>
      <c r="X48" s="158"/>
      <c r="Y48" s="158"/>
      <c r="Z48" s="158"/>
      <c r="AA48" s="158"/>
      <c r="AB48" s="158"/>
      <c r="AC48" s="158"/>
      <c r="AD48" s="158"/>
      <c r="AE48" s="158"/>
      <c r="AF48" s="158"/>
      <c r="AG48" s="158"/>
      <c r="AH48" s="158"/>
      <c r="AI48" s="158"/>
      <c r="AJ48" s="158"/>
      <c r="AK48" s="158"/>
      <c r="AL48" s="158"/>
      <c r="AM48" s="158"/>
      <c r="AN48" s="158"/>
      <c r="AO48" s="158"/>
      <c r="AP48" s="158"/>
      <c r="AQ48" s="158"/>
      <c r="AR48" s="158"/>
      <c r="AS48" s="158"/>
      <c r="AT48" s="158"/>
      <c r="AU48" s="158"/>
      <c r="AV48" s="158"/>
    </row>
    <row r="49" spans="1:48" s="241" customFormat="1" ht="20.100000000000001" customHeight="1" x14ac:dyDescent="0.2">
      <c r="A49" s="158"/>
      <c r="B49" s="532" t="s">
        <v>42</v>
      </c>
      <c r="C49" s="533"/>
      <c r="D49" s="541" t="str">
        <f>CONCATENATE(IF(Back_Rahmen!F32&lt;&gt;"","&gt;= ",""),Back_Rahmen!F32,IF(AND(Back_Rahmen!F32&lt;&gt;"",Back_Rahmen!F33&lt;&gt;"")," bis ",""),IF(Back_Rahmen!F33&lt;&gt;"","&lt;= ",""),Back_Rahmen!F33)</f>
        <v>&gt;= 5 bis &lt;= 10</v>
      </c>
      <c r="E49" s="542"/>
      <c r="F49" s="542"/>
      <c r="G49" s="548" t="s">
        <v>37</v>
      </c>
      <c r="H49" s="549"/>
      <c r="I49" s="549"/>
      <c r="J49" s="549"/>
      <c r="K49" s="549"/>
      <c r="L49" s="549"/>
      <c r="M49" s="550"/>
      <c r="N49" s="158"/>
      <c r="O49" s="160"/>
      <c r="P49" s="160"/>
      <c r="Q49" s="160"/>
      <c r="R49" s="160"/>
      <c r="S49" s="160"/>
      <c r="T49" s="158"/>
      <c r="U49" s="158"/>
      <c r="V49" s="158"/>
      <c r="W49" s="158"/>
      <c r="X49" s="158"/>
      <c r="Y49" s="158"/>
      <c r="Z49" s="158"/>
      <c r="AA49" s="158"/>
      <c r="AB49" s="158"/>
      <c r="AC49" s="158"/>
      <c r="AD49" s="158"/>
      <c r="AE49" s="158"/>
      <c r="AF49" s="158"/>
      <c r="AG49" s="158"/>
      <c r="AH49" s="158"/>
      <c r="AI49" s="158"/>
      <c r="AJ49" s="158"/>
      <c r="AK49" s="158"/>
      <c r="AL49" s="158"/>
      <c r="AM49" s="158"/>
      <c r="AN49" s="158"/>
      <c r="AO49" s="158"/>
      <c r="AP49" s="158"/>
      <c r="AQ49" s="158"/>
      <c r="AR49" s="158"/>
      <c r="AS49" s="158"/>
      <c r="AT49" s="158"/>
      <c r="AU49" s="158"/>
      <c r="AV49" s="158"/>
    </row>
    <row r="50" spans="1:48" s="241" customFormat="1" ht="20.100000000000001" customHeight="1" x14ac:dyDescent="0.2">
      <c r="A50" s="158"/>
      <c r="B50" s="534" t="s">
        <v>36</v>
      </c>
      <c r="C50" s="535"/>
      <c r="D50" s="543" t="str">
        <f>CONCATENATE(IF(Back_Rahmen!G32&lt;&gt;"","&gt; ",""),Back_Rahmen!G32,IF(AND(Back_Rahmen!G32&lt;&gt;"",Back_Rahmen!G33&lt;&gt;"")," bis ",""),IF(Back_Rahmen!G33&lt;&gt;"","&lt;= ",""),Back_Rahmen!G33)</f>
        <v>&gt; 10 bis &lt;= 40</v>
      </c>
      <c r="E50" s="544"/>
      <c r="F50" s="544"/>
      <c r="G50" s="551" t="s">
        <v>38</v>
      </c>
      <c r="H50" s="552"/>
      <c r="I50" s="552"/>
      <c r="J50" s="552"/>
      <c r="K50" s="552"/>
      <c r="L50" s="552"/>
      <c r="M50" s="553"/>
      <c r="N50" s="158"/>
      <c r="O50" s="160"/>
      <c r="P50" s="160"/>
      <c r="Q50" s="160"/>
      <c r="R50" s="160"/>
      <c r="S50" s="160"/>
      <c r="T50" s="158"/>
      <c r="U50" s="158"/>
      <c r="V50" s="158"/>
      <c r="W50" s="158"/>
      <c r="X50" s="158"/>
      <c r="Y50" s="158"/>
      <c r="Z50" s="158"/>
      <c r="AA50" s="158"/>
      <c r="AB50" s="158"/>
      <c r="AC50" s="158"/>
      <c r="AD50" s="158"/>
      <c r="AE50" s="158"/>
      <c r="AF50" s="158"/>
      <c r="AG50" s="158"/>
      <c r="AH50" s="158"/>
      <c r="AI50" s="158"/>
      <c r="AJ50" s="158"/>
      <c r="AK50" s="158"/>
      <c r="AL50" s="158"/>
      <c r="AM50" s="158"/>
      <c r="AN50" s="158"/>
      <c r="AO50" s="158"/>
      <c r="AP50" s="158"/>
      <c r="AQ50" s="158"/>
      <c r="AR50" s="158"/>
      <c r="AS50" s="158"/>
      <c r="AT50" s="158"/>
      <c r="AU50" s="158"/>
      <c r="AV50" s="158"/>
    </row>
    <row r="51" spans="1:48" s="241" customFormat="1" ht="20.100000000000001" customHeight="1" thickBot="1" x14ac:dyDescent="0.25">
      <c r="A51" s="158"/>
      <c r="B51" s="536" t="s">
        <v>39</v>
      </c>
      <c r="C51" s="537"/>
      <c r="D51" s="538" t="str">
        <f>CONCATENATE(IF(Back_Rahmen!H32&lt;&gt;"","&gt; ",""),Back_Rahmen!H32,IF(AND(Back_Rahmen!H32&lt;&gt;"",Back_Rahmen!H33&lt;&gt;"")," bis ",""),IF(Back_Rahmen!H33&lt;&gt;"","&lt;= ",""),Back_Rahmen!H33)</f>
        <v>&gt; 40</v>
      </c>
      <c r="E51" s="538"/>
      <c r="F51" s="538"/>
      <c r="G51" s="500" t="s">
        <v>37</v>
      </c>
      <c r="H51" s="501"/>
      <c r="I51" s="501"/>
      <c r="J51" s="501"/>
      <c r="K51" s="501"/>
      <c r="L51" s="501"/>
      <c r="M51" s="502"/>
      <c r="N51" s="158"/>
      <c r="O51" s="160"/>
      <c r="P51" s="160"/>
      <c r="Q51" s="160"/>
      <c r="R51" s="160"/>
      <c r="S51" s="160"/>
      <c r="T51" s="158"/>
      <c r="U51" s="158"/>
      <c r="V51" s="158"/>
      <c r="W51" s="158"/>
      <c r="X51" s="158"/>
      <c r="Y51" s="158"/>
      <c r="Z51" s="158"/>
      <c r="AA51" s="158"/>
      <c r="AB51" s="158"/>
      <c r="AC51" s="158"/>
      <c r="AD51" s="158"/>
      <c r="AE51" s="158"/>
      <c r="AF51" s="158"/>
      <c r="AG51" s="158"/>
      <c r="AH51" s="158"/>
      <c r="AI51" s="158"/>
      <c r="AJ51" s="158"/>
      <c r="AK51" s="158"/>
      <c r="AL51" s="158"/>
      <c r="AM51" s="158"/>
      <c r="AN51" s="158"/>
      <c r="AO51" s="158"/>
      <c r="AP51" s="158"/>
      <c r="AQ51" s="158"/>
      <c r="AR51" s="158"/>
      <c r="AS51" s="158"/>
      <c r="AT51" s="158"/>
      <c r="AU51" s="158"/>
      <c r="AV51" s="158"/>
    </row>
    <row r="52" spans="1:48" ht="15" thickBot="1" x14ac:dyDescent="0.25">
      <c r="A52" s="153"/>
      <c r="B52" s="153"/>
      <c r="C52" s="153"/>
      <c r="D52" s="153"/>
      <c r="E52" s="153"/>
      <c r="F52" s="153"/>
      <c r="G52" s="153"/>
      <c r="H52" s="153"/>
      <c r="I52" s="242"/>
      <c r="J52" s="242"/>
      <c r="K52" s="242"/>
      <c r="L52" s="242"/>
      <c r="M52" s="153"/>
      <c r="N52" s="153"/>
      <c r="O52" s="155"/>
      <c r="P52" s="155"/>
      <c r="Q52" s="155"/>
      <c r="R52" s="155"/>
      <c r="S52" s="155"/>
    </row>
    <row r="53" spans="1:48" ht="27" thickBot="1" x14ac:dyDescent="0.45">
      <c r="A53" s="153"/>
      <c r="B53" s="528" t="s">
        <v>41</v>
      </c>
      <c r="C53" s="528"/>
      <c r="D53" s="528"/>
      <c r="E53" s="529"/>
      <c r="F53" s="529"/>
      <c r="G53" s="153"/>
      <c r="H53" s="243" t="str">
        <f>IF(OR(M34=0,(M35+M36)=0,M37=0,M38=0,M39=0),"",Back_Rahmen!D35)</f>
        <v/>
      </c>
      <c r="I53" s="153"/>
      <c r="J53" s="153"/>
      <c r="K53" s="153"/>
      <c r="L53" s="153"/>
      <c r="M53" s="153"/>
      <c r="N53" s="153"/>
      <c r="O53" s="155"/>
      <c r="P53" s="155"/>
      <c r="Q53" s="155"/>
      <c r="R53" s="155"/>
      <c r="S53" s="155"/>
    </row>
    <row r="54" spans="1:48" x14ac:dyDescent="0.2">
      <c r="A54" s="153"/>
      <c r="B54" s="153"/>
      <c r="C54" s="153"/>
      <c r="D54" s="153"/>
      <c r="E54" s="153"/>
      <c r="F54" s="153"/>
      <c r="G54" s="153"/>
      <c r="H54" s="153"/>
      <c r="I54" s="153"/>
      <c r="J54" s="153"/>
      <c r="K54" s="153"/>
      <c r="L54" s="153"/>
      <c r="M54" s="153"/>
      <c r="N54" s="153"/>
      <c r="O54" s="155"/>
      <c r="P54" s="155"/>
      <c r="Q54" s="155"/>
      <c r="R54" s="155"/>
      <c r="S54" s="155"/>
    </row>
    <row r="55" spans="1:48" x14ac:dyDescent="0.2">
      <c r="A55" s="155"/>
      <c r="B55" s="155"/>
      <c r="C55" s="155"/>
      <c r="D55" s="155"/>
      <c r="E55" s="155"/>
      <c r="F55" s="155"/>
      <c r="G55" s="155"/>
      <c r="H55" s="155"/>
      <c r="I55" s="155"/>
      <c r="J55" s="155"/>
      <c r="K55" s="155"/>
      <c r="L55" s="155"/>
      <c r="M55" s="155"/>
      <c r="N55" s="155"/>
      <c r="O55" s="155"/>
      <c r="P55" s="155"/>
      <c r="Q55" s="155"/>
      <c r="R55" s="155"/>
      <c r="S55" s="155"/>
    </row>
    <row r="56" spans="1:48" x14ac:dyDescent="0.2">
      <c r="A56" s="155"/>
      <c r="B56" s="155"/>
      <c r="C56" s="155"/>
      <c r="D56" s="155"/>
      <c r="E56" s="155"/>
      <c r="F56" s="155"/>
      <c r="G56" s="155"/>
      <c r="H56" s="155"/>
      <c r="I56" s="155"/>
      <c r="J56" s="155"/>
      <c r="K56" s="155"/>
      <c r="L56" s="155"/>
      <c r="M56" s="155"/>
      <c r="N56" s="155"/>
      <c r="O56" s="155"/>
      <c r="P56" s="155"/>
      <c r="Q56" s="155"/>
      <c r="R56" s="155"/>
      <c r="S56" s="155"/>
    </row>
    <row r="57" spans="1:48" x14ac:dyDescent="0.2">
      <c r="A57" s="155"/>
      <c r="B57" s="155"/>
      <c r="C57" s="155"/>
      <c r="D57" s="155"/>
      <c r="E57" s="155"/>
      <c r="F57" s="155"/>
      <c r="G57" s="155"/>
      <c r="H57" s="155"/>
      <c r="I57" s="155"/>
      <c r="J57" s="155"/>
      <c r="K57" s="155"/>
      <c r="L57" s="155"/>
      <c r="M57" s="155"/>
      <c r="N57" s="155"/>
      <c r="O57" s="155"/>
      <c r="P57" s="155"/>
      <c r="Q57" s="155"/>
      <c r="R57" s="155"/>
      <c r="S57" s="155"/>
    </row>
    <row r="58" spans="1:48" x14ac:dyDescent="0.2">
      <c r="A58" s="155"/>
      <c r="B58" s="155"/>
      <c r="C58" s="155"/>
      <c r="D58" s="155"/>
      <c r="E58" s="155"/>
      <c r="F58" s="155"/>
      <c r="G58" s="155"/>
      <c r="H58" s="155"/>
      <c r="I58" s="155"/>
      <c r="J58" s="155"/>
      <c r="K58" s="155"/>
      <c r="L58" s="155"/>
      <c r="M58" s="155"/>
      <c r="N58" s="155"/>
      <c r="O58" s="155"/>
      <c r="P58" s="155"/>
      <c r="Q58" s="155"/>
      <c r="R58" s="155"/>
      <c r="S58" s="155"/>
    </row>
    <row r="59" spans="1:48" x14ac:dyDescent="0.2">
      <c r="A59" s="155"/>
      <c r="B59" s="155"/>
      <c r="C59" s="155"/>
      <c r="D59" s="155"/>
      <c r="E59" s="155"/>
      <c r="F59" s="155"/>
      <c r="G59" s="155"/>
      <c r="H59" s="155"/>
      <c r="I59" s="155"/>
      <c r="J59" s="155"/>
      <c r="K59" s="155"/>
      <c r="L59" s="155"/>
      <c r="M59" s="155"/>
      <c r="N59" s="155"/>
      <c r="O59" s="155"/>
      <c r="P59" s="155"/>
      <c r="Q59" s="155"/>
      <c r="R59" s="155"/>
      <c r="S59" s="155"/>
    </row>
    <row r="60" spans="1:48" x14ac:dyDescent="0.2">
      <c r="A60" s="155"/>
      <c r="B60" s="155"/>
      <c r="C60" s="155"/>
      <c r="D60" s="155"/>
      <c r="E60" s="155"/>
      <c r="F60" s="155"/>
      <c r="G60" s="155"/>
      <c r="H60" s="155"/>
      <c r="I60" s="155"/>
      <c r="J60" s="155"/>
      <c r="K60" s="155"/>
      <c r="L60" s="155"/>
      <c r="M60" s="155"/>
      <c r="N60" s="155"/>
      <c r="O60" s="155"/>
      <c r="P60" s="155"/>
      <c r="Q60" s="155"/>
      <c r="R60" s="155"/>
      <c r="S60" s="155"/>
    </row>
    <row r="61" spans="1:48" x14ac:dyDescent="0.2">
      <c r="A61" s="155"/>
      <c r="B61" s="155"/>
      <c r="C61" s="155"/>
      <c r="D61" s="155"/>
      <c r="E61" s="155"/>
      <c r="F61" s="155"/>
      <c r="G61" s="155"/>
      <c r="H61" s="155"/>
      <c r="I61" s="155"/>
      <c r="J61" s="155"/>
      <c r="K61" s="155"/>
      <c r="L61" s="155"/>
      <c r="M61" s="155"/>
      <c r="N61" s="155"/>
      <c r="O61" s="155"/>
      <c r="P61" s="155"/>
      <c r="Q61" s="155"/>
      <c r="R61" s="155"/>
      <c r="S61" s="155"/>
    </row>
    <row r="62" spans="1:48" x14ac:dyDescent="0.2">
      <c r="A62" s="155"/>
      <c r="B62" s="155"/>
      <c r="C62" s="155"/>
      <c r="D62" s="155"/>
      <c r="E62" s="155"/>
      <c r="F62" s="155"/>
      <c r="G62" s="155"/>
      <c r="H62" s="155"/>
      <c r="I62" s="155"/>
      <c r="J62" s="155"/>
      <c r="K62" s="155"/>
      <c r="L62" s="155"/>
      <c r="M62" s="155"/>
      <c r="N62" s="155"/>
      <c r="O62" s="155"/>
      <c r="P62" s="155"/>
      <c r="Q62" s="155"/>
      <c r="R62" s="155"/>
      <c r="S62" s="155"/>
    </row>
    <row r="63" spans="1:48" x14ac:dyDescent="0.2">
      <c r="A63" s="155"/>
      <c r="B63" s="155"/>
      <c r="C63" s="155"/>
      <c r="D63" s="155"/>
      <c r="E63" s="155"/>
      <c r="F63" s="155"/>
      <c r="G63" s="155"/>
      <c r="H63" s="155"/>
      <c r="I63" s="155"/>
      <c r="J63" s="155"/>
      <c r="K63" s="155"/>
      <c r="L63" s="155"/>
      <c r="M63" s="155"/>
      <c r="N63" s="155"/>
      <c r="O63" s="155"/>
      <c r="P63" s="155"/>
      <c r="Q63" s="155"/>
      <c r="R63" s="155"/>
      <c r="S63" s="155"/>
    </row>
    <row r="64" spans="1:48" x14ac:dyDescent="0.2">
      <c r="A64" s="155"/>
      <c r="B64" s="155"/>
      <c r="C64" s="155"/>
      <c r="D64" s="155"/>
      <c r="E64" s="155"/>
      <c r="F64" s="155"/>
      <c r="G64" s="155"/>
      <c r="H64" s="155"/>
      <c r="I64" s="155"/>
      <c r="J64" s="155"/>
      <c r="K64" s="155"/>
      <c r="L64" s="155"/>
      <c r="M64" s="155"/>
      <c r="N64" s="155"/>
      <c r="O64" s="155"/>
      <c r="P64" s="155"/>
      <c r="Q64" s="155"/>
      <c r="R64" s="155"/>
      <c r="S64" s="155"/>
    </row>
    <row r="65" spans="1:19" x14ac:dyDescent="0.2">
      <c r="A65" s="155"/>
      <c r="B65" s="155"/>
      <c r="C65" s="155"/>
      <c r="D65" s="155"/>
      <c r="E65" s="155"/>
      <c r="F65" s="155"/>
      <c r="G65" s="155"/>
      <c r="H65" s="155"/>
      <c r="I65" s="155"/>
      <c r="J65" s="155"/>
      <c r="K65" s="155"/>
      <c r="L65" s="155"/>
      <c r="M65" s="155"/>
      <c r="N65" s="155"/>
      <c r="O65" s="155"/>
      <c r="P65" s="155"/>
      <c r="Q65" s="155"/>
      <c r="R65" s="155"/>
      <c r="S65" s="155"/>
    </row>
    <row r="66" spans="1:19" x14ac:dyDescent="0.2">
      <c r="A66" s="155"/>
      <c r="B66" s="244"/>
      <c r="C66" s="244"/>
      <c r="D66" s="244"/>
      <c r="E66" s="244"/>
      <c r="F66" s="244"/>
      <c r="G66" s="155"/>
      <c r="H66" s="155"/>
      <c r="I66" s="155"/>
      <c r="J66" s="155"/>
      <c r="K66" s="155"/>
      <c r="L66" s="155"/>
      <c r="M66" s="155"/>
      <c r="N66" s="155"/>
      <c r="O66" s="155"/>
      <c r="P66" s="155"/>
      <c r="Q66" s="155"/>
      <c r="R66" s="155"/>
      <c r="S66" s="155"/>
    </row>
    <row r="67" spans="1:19" x14ac:dyDescent="0.2">
      <c r="A67" s="155"/>
      <c r="B67" s="244"/>
      <c r="C67" s="244"/>
      <c r="D67" s="244"/>
      <c r="E67" s="244"/>
      <c r="F67" s="244"/>
      <c r="G67" s="155"/>
      <c r="H67" s="155"/>
      <c r="I67" s="155"/>
      <c r="J67" s="155"/>
      <c r="K67" s="155"/>
      <c r="L67" s="155"/>
      <c r="M67" s="155"/>
      <c r="N67" s="155"/>
      <c r="O67" s="155"/>
      <c r="P67" s="155"/>
      <c r="Q67" s="155"/>
      <c r="R67" s="155"/>
      <c r="S67" s="155"/>
    </row>
    <row r="68" spans="1:19" x14ac:dyDescent="0.2">
      <c r="A68" s="155"/>
      <c r="B68" s="244"/>
      <c r="C68" s="244"/>
      <c r="D68" s="244"/>
      <c r="E68" s="244"/>
      <c r="F68" s="244"/>
      <c r="G68" s="155"/>
      <c r="H68" s="155"/>
      <c r="I68" s="155"/>
      <c r="J68" s="155"/>
      <c r="K68" s="155"/>
      <c r="L68" s="155"/>
      <c r="M68" s="155"/>
      <c r="N68" s="155"/>
      <c r="O68" s="155"/>
      <c r="P68" s="155"/>
      <c r="Q68" s="155"/>
      <c r="R68" s="155"/>
      <c r="S68" s="155"/>
    </row>
    <row r="69" spans="1:19" x14ac:dyDescent="0.2">
      <c r="A69" s="155"/>
      <c r="B69" s="244"/>
      <c r="C69" s="244"/>
      <c r="D69" s="244"/>
      <c r="E69" s="244"/>
      <c r="F69" s="244"/>
      <c r="G69" s="155"/>
      <c r="H69" s="155"/>
      <c r="I69" s="155"/>
      <c r="J69" s="155"/>
      <c r="K69" s="155"/>
      <c r="L69" s="155"/>
      <c r="M69" s="155"/>
      <c r="N69" s="155"/>
      <c r="O69" s="155"/>
      <c r="P69" s="155"/>
      <c r="Q69" s="155"/>
      <c r="R69" s="155"/>
      <c r="S69" s="155"/>
    </row>
    <row r="70" spans="1:19" x14ac:dyDescent="0.2">
      <c r="A70" s="155"/>
      <c r="B70" s="155"/>
      <c r="C70" s="155"/>
      <c r="D70" s="155"/>
      <c r="E70" s="155"/>
      <c r="F70" s="155"/>
      <c r="G70" s="155"/>
      <c r="H70" s="155"/>
      <c r="I70" s="155"/>
      <c r="J70" s="155"/>
      <c r="K70" s="155"/>
      <c r="L70" s="155"/>
      <c r="M70" s="155"/>
      <c r="N70" s="155"/>
      <c r="O70" s="155"/>
      <c r="P70" s="155"/>
      <c r="Q70" s="155"/>
      <c r="R70" s="155"/>
      <c r="S70" s="155"/>
    </row>
    <row r="71" spans="1:19" x14ac:dyDescent="0.2">
      <c r="A71" s="155"/>
      <c r="B71" s="155"/>
      <c r="C71" s="155"/>
      <c r="D71" s="155"/>
      <c r="E71" s="155"/>
      <c r="F71" s="155"/>
      <c r="G71" s="155"/>
      <c r="H71" s="155"/>
      <c r="I71" s="155"/>
      <c r="J71" s="155"/>
      <c r="K71" s="155"/>
      <c r="L71" s="155"/>
      <c r="M71" s="155"/>
      <c r="N71" s="155"/>
      <c r="O71" s="155"/>
      <c r="P71" s="155"/>
      <c r="Q71" s="155"/>
      <c r="R71" s="155"/>
      <c r="S71" s="155"/>
    </row>
    <row r="72" spans="1:19" x14ac:dyDescent="0.2">
      <c r="A72" s="155"/>
      <c r="B72" s="155"/>
      <c r="C72" s="155"/>
      <c r="D72" s="155"/>
      <c r="E72" s="155"/>
      <c r="F72" s="155"/>
      <c r="G72" s="155"/>
      <c r="H72" s="155"/>
      <c r="I72" s="155"/>
      <c r="J72" s="155"/>
      <c r="K72" s="155"/>
      <c r="L72" s="155"/>
      <c r="M72" s="155"/>
      <c r="N72" s="155"/>
      <c r="O72" s="155"/>
      <c r="P72" s="155"/>
      <c r="Q72" s="155"/>
      <c r="R72" s="155"/>
      <c r="S72" s="155"/>
    </row>
    <row r="73" spans="1:19" x14ac:dyDescent="0.2">
      <c r="A73" s="155"/>
      <c r="B73" s="155"/>
      <c r="C73" s="155"/>
      <c r="D73" s="155"/>
      <c r="E73" s="155"/>
      <c r="F73" s="155"/>
      <c r="G73" s="155"/>
      <c r="H73" s="155"/>
      <c r="I73" s="155"/>
      <c r="J73" s="155"/>
      <c r="K73" s="155"/>
      <c r="L73" s="155"/>
      <c r="M73" s="155"/>
      <c r="N73" s="155"/>
      <c r="O73" s="155"/>
      <c r="P73" s="155"/>
      <c r="Q73" s="155"/>
      <c r="R73" s="155"/>
      <c r="S73" s="155"/>
    </row>
    <row r="74" spans="1:19" x14ac:dyDescent="0.2">
      <c r="A74" s="155"/>
      <c r="B74" s="155"/>
      <c r="C74" s="155"/>
      <c r="D74" s="155"/>
      <c r="E74" s="155"/>
      <c r="F74" s="155"/>
      <c r="G74" s="155"/>
      <c r="H74" s="155"/>
      <c r="I74" s="155"/>
      <c r="J74" s="155"/>
      <c r="K74" s="155"/>
      <c r="L74" s="155"/>
      <c r="M74" s="155"/>
      <c r="N74" s="155"/>
      <c r="O74" s="155"/>
      <c r="P74" s="155"/>
      <c r="Q74" s="155"/>
      <c r="R74" s="155"/>
      <c r="S74" s="155"/>
    </row>
    <row r="75" spans="1:19" x14ac:dyDescent="0.2">
      <c r="A75" s="155"/>
      <c r="B75" s="155"/>
      <c r="C75" s="155"/>
      <c r="D75" s="155"/>
      <c r="E75" s="155"/>
      <c r="F75" s="155"/>
      <c r="G75" s="155"/>
      <c r="H75" s="155"/>
      <c r="I75" s="155"/>
      <c r="J75" s="155"/>
      <c r="K75" s="155"/>
      <c r="L75" s="155"/>
      <c r="M75" s="155"/>
      <c r="N75" s="155"/>
      <c r="O75" s="155"/>
      <c r="P75" s="155"/>
      <c r="Q75" s="155"/>
      <c r="R75" s="155"/>
      <c r="S75" s="155"/>
    </row>
    <row r="76" spans="1:19" x14ac:dyDescent="0.2">
      <c r="A76" s="155"/>
      <c r="B76" s="155"/>
      <c r="C76" s="155"/>
      <c r="D76" s="155"/>
      <c r="E76" s="155"/>
      <c r="F76" s="155"/>
      <c r="G76" s="155"/>
      <c r="H76" s="155"/>
      <c r="I76" s="155"/>
      <c r="J76" s="155"/>
      <c r="K76" s="155"/>
      <c r="L76" s="155"/>
      <c r="M76" s="155"/>
      <c r="N76" s="155"/>
      <c r="O76" s="155"/>
      <c r="P76" s="155"/>
      <c r="Q76" s="155"/>
      <c r="R76" s="155"/>
      <c r="S76" s="155"/>
    </row>
    <row r="77" spans="1:19" x14ac:dyDescent="0.2">
      <c r="A77" s="155"/>
      <c r="B77" s="155"/>
      <c r="C77" s="155"/>
      <c r="D77" s="155"/>
      <c r="E77" s="155"/>
      <c r="F77" s="155"/>
      <c r="G77" s="155"/>
      <c r="H77" s="155"/>
      <c r="I77" s="155"/>
      <c r="J77" s="155"/>
      <c r="K77" s="155"/>
      <c r="L77" s="155"/>
      <c r="M77" s="155"/>
      <c r="N77" s="155"/>
      <c r="O77" s="155"/>
      <c r="P77" s="155"/>
      <c r="Q77" s="155"/>
      <c r="R77" s="155"/>
      <c r="S77" s="155"/>
    </row>
    <row r="78" spans="1:19" x14ac:dyDescent="0.2">
      <c r="A78" s="155"/>
      <c r="B78" s="155"/>
      <c r="C78" s="155"/>
      <c r="D78" s="155"/>
      <c r="E78" s="155"/>
      <c r="F78" s="155"/>
      <c r="G78" s="155"/>
      <c r="H78" s="155"/>
      <c r="I78" s="155"/>
      <c r="J78" s="155"/>
      <c r="K78" s="155"/>
      <c r="L78" s="155"/>
      <c r="M78" s="155"/>
      <c r="N78" s="155"/>
      <c r="O78" s="155"/>
      <c r="P78" s="155"/>
      <c r="Q78" s="155"/>
      <c r="R78" s="155"/>
      <c r="S78" s="155"/>
    </row>
    <row r="79" spans="1:19" x14ac:dyDescent="0.2">
      <c r="A79" s="155"/>
      <c r="B79" s="155"/>
      <c r="C79" s="155"/>
      <c r="D79" s="155"/>
      <c r="E79" s="155"/>
      <c r="F79" s="155"/>
      <c r="G79" s="155"/>
      <c r="H79" s="155"/>
      <c r="I79" s="155"/>
      <c r="J79" s="155"/>
      <c r="K79" s="155"/>
      <c r="L79" s="155"/>
      <c r="M79" s="155"/>
      <c r="N79" s="155"/>
      <c r="O79" s="155"/>
      <c r="P79" s="155"/>
      <c r="Q79" s="155"/>
      <c r="R79" s="155"/>
      <c r="S79" s="155"/>
    </row>
    <row r="80" spans="1:19" x14ac:dyDescent="0.2">
      <c r="A80" s="155"/>
      <c r="B80" s="155"/>
      <c r="C80" s="155"/>
      <c r="D80" s="155"/>
      <c r="E80" s="155"/>
      <c r="F80" s="155"/>
      <c r="G80" s="155"/>
      <c r="H80" s="155"/>
      <c r="I80" s="155"/>
      <c r="J80" s="155"/>
      <c r="K80" s="155"/>
      <c r="L80" s="155"/>
      <c r="M80" s="155"/>
      <c r="N80" s="155"/>
      <c r="O80" s="155"/>
      <c r="P80" s="155"/>
      <c r="Q80" s="155"/>
      <c r="R80" s="155"/>
      <c r="S80" s="155"/>
    </row>
    <row r="81" spans="1:19" x14ac:dyDescent="0.2">
      <c r="A81" s="155"/>
      <c r="B81" s="155"/>
      <c r="C81" s="155"/>
      <c r="D81" s="155"/>
      <c r="E81" s="155"/>
      <c r="F81" s="155"/>
      <c r="G81" s="155"/>
      <c r="H81" s="155"/>
      <c r="I81" s="155"/>
      <c r="J81" s="155"/>
      <c r="K81" s="155"/>
      <c r="L81" s="155"/>
      <c r="M81" s="155"/>
      <c r="N81" s="155"/>
      <c r="O81" s="155"/>
      <c r="P81" s="155"/>
      <c r="Q81" s="155"/>
      <c r="R81" s="155"/>
      <c r="S81" s="155"/>
    </row>
    <row r="82" spans="1:19" x14ac:dyDescent="0.2">
      <c r="A82" s="153"/>
      <c r="B82" s="153"/>
      <c r="C82" s="153"/>
      <c r="D82" s="153"/>
      <c r="E82" s="153"/>
      <c r="F82" s="153"/>
      <c r="G82" s="153"/>
      <c r="H82" s="153"/>
      <c r="I82" s="153"/>
      <c r="J82" s="153"/>
      <c r="K82" s="153"/>
      <c r="L82" s="153"/>
      <c r="M82" s="153"/>
      <c r="N82" s="153"/>
      <c r="O82" s="153"/>
      <c r="P82" s="153"/>
      <c r="Q82" s="153"/>
      <c r="R82" s="153"/>
      <c r="S82" s="153"/>
    </row>
    <row r="83" spans="1:19" x14ac:dyDescent="0.2">
      <c r="A83" s="153"/>
      <c r="B83" s="153"/>
      <c r="C83" s="153"/>
      <c r="D83" s="153"/>
      <c r="E83" s="153"/>
      <c r="F83" s="153"/>
      <c r="G83" s="153"/>
      <c r="H83" s="153"/>
      <c r="I83" s="153"/>
      <c r="J83" s="153"/>
      <c r="K83" s="153"/>
      <c r="L83" s="153"/>
      <c r="M83" s="153"/>
      <c r="N83" s="153"/>
      <c r="O83" s="153"/>
      <c r="P83" s="153"/>
      <c r="Q83" s="153"/>
      <c r="R83" s="153"/>
      <c r="S83" s="153"/>
    </row>
    <row r="84" spans="1:19" x14ac:dyDescent="0.2">
      <c r="A84" s="153"/>
      <c r="B84" s="153"/>
      <c r="C84" s="153"/>
      <c r="D84" s="153"/>
      <c r="E84" s="153"/>
      <c r="F84" s="153"/>
      <c r="G84" s="153"/>
      <c r="H84" s="153"/>
      <c r="I84" s="153"/>
      <c r="J84" s="153"/>
      <c r="K84" s="153"/>
      <c r="L84" s="153"/>
      <c r="M84" s="153"/>
      <c r="N84" s="153"/>
      <c r="O84" s="153"/>
      <c r="P84" s="153"/>
      <c r="Q84" s="153"/>
      <c r="R84" s="153"/>
      <c r="S84" s="153"/>
    </row>
    <row r="85" spans="1:19" x14ac:dyDescent="0.2">
      <c r="A85" s="153"/>
      <c r="B85" s="153"/>
      <c r="C85" s="153"/>
      <c r="D85" s="153"/>
      <c r="E85" s="153"/>
      <c r="F85" s="153"/>
      <c r="G85" s="153"/>
      <c r="H85" s="153"/>
      <c r="I85" s="153"/>
      <c r="J85" s="153"/>
      <c r="K85" s="153"/>
      <c r="L85" s="153"/>
      <c r="M85" s="153"/>
      <c r="N85" s="153"/>
      <c r="O85" s="153"/>
      <c r="P85" s="153"/>
      <c r="Q85" s="153"/>
      <c r="R85" s="153"/>
      <c r="S85" s="153"/>
    </row>
    <row r="86" spans="1:19" x14ac:dyDescent="0.2">
      <c r="A86" s="153"/>
      <c r="B86" s="153"/>
      <c r="C86" s="153"/>
      <c r="D86" s="153"/>
      <c r="E86" s="153"/>
      <c r="F86" s="153"/>
      <c r="G86" s="153"/>
      <c r="H86" s="153"/>
      <c r="I86" s="153"/>
      <c r="J86" s="153"/>
      <c r="K86" s="153"/>
      <c r="L86" s="153"/>
      <c r="M86" s="153"/>
      <c r="N86" s="153"/>
      <c r="O86" s="153"/>
      <c r="P86" s="153"/>
      <c r="Q86" s="153"/>
      <c r="R86" s="153"/>
      <c r="S86" s="153"/>
    </row>
    <row r="87" spans="1:19" x14ac:dyDescent="0.2">
      <c r="A87" s="153"/>
      <c r="B87" s="153"/>
      <c r="C87" s="153"/>
      <c r="D87" s="153"/>
      <c r="E87" s="153"/>
      <c r="F87" s="153"/>
      <c r="G87" s="153"/>
      <c r="H87" s="153"/>
      <c r="I87" s="153"/>
      <c r="J87" s="153"/>
      <c r="K87" s="153"/>
      <c r="L87" s="153"/>
      <c r="M87" s="153"/>
      <c r="N87" s="153"/>
      <c r="O87" s="153"/>
      <c r="P87" s="153"/>
      <c r="Q87" s="153"/>
      <c r="R87" s="153"/>
      <c r="S87" s="153"/>
    </row>
    <row r="88" spans="1:19" x14ac:dyDescent="0.2">
      <c r="A88" s="153"/>
      <c r="B88" s="153"/>
      <c r="C88" s="153"/>
      <c r="D88" s="153"/>
      <c r="E88" s="153"/>
      <c r="F88" s="153"/>
      <c r="G88" s="153"/>
      <c r="H88" s="153"/>
      <c r="I88" s="153"/>
      <c r="J88" s="153"/>
      <c r="K88" s="153"/>
      <c r="L88" s="153"/>
      <c r="M88" s="153"/>
      <c r="N88" s="153"/>
      <c r="O88" s="153"/>
      <c r="P88" s="153"/>
      <c r="Q88" s="153"/>
      <c r="R88" s="153"/>
      <c r="S88" s="153"/>
    </row>
    <row r="89" spans="1:19" x14ac:dyDescent="0.2">
      <c r="A89" s="153"/>
      <c r="B89" s="153"/>
      <c r="C89" s="153"/>
      <c r="D89" s="153"/>
      <c r="E89" s="153"/>
      <c r="F89" s="153"/>
      <c r="G89" s="153"/>
      <c r="H89" s="153"/>
      <c r="I89" s="153"/>
      <c r="J89" s="153"/>
      <c r="K89" s="153"/>
      <c r="L89" s="153"/>
      <c r="M89" s="153"/>
      <c r="N89" s="153"/>
      <c r="O89" s="153"/>
      <c r="P89" s="153"/>
      <c r="Q89" s="153"/>
      <c r="R89" s="153"/>
      <c r="S89" s="153"/>
    </row>
    <row r="90" spans="1:19" x14ac:dyDescent="0.2">
      <c r="A90" s="153"/>
      <c r="B90" s="153"/>
      <c r="C90" s="153"/>
      <c r="D90" s="153"/>
      <c r="E90" s="153"/>
      <c r="F90" s="153"/>
      <c r="G90" s="153"/>
      <c r="H90" s="153"/>
      <c r="I90" s="153"/>
      <c r="J90" s="153"/>
      <c r="K90" s="153"/>
      <c r="L90" s="153"/>
      <c r="M90" s="153"/>
      <c r="N90" s="153"/>
      <c r="O90" s="153"/>
      <c r="P90" s="153"/>
      <c r="Q90" s="153"/>
      <c r="R90" s="153"/>
      <c r="S90" s="153"/>
    </row>
    <row r="91" spans="1:19" x14ac:dyDescent="0.2">
      <c r="A91" s="153"/>
      <c r="B91" s="153"/>
      <c r="C91" s="153"/>
      <c r="D91" s="153"/>
      <c r="E91" s="153"/>
      <c r="F91" s="153"/>
      <c r="G91" s="153"/>
      <c r="H91" s="153"/>
      <c r="I91" s="153"/>
      <c r="J91" s="153"/>
      <c r="K91" s="153"/>
      <c r="L91" s="153"/>
      <c r="M91" s="153"/>
      <c r="N91" s="153"/>
      <c r="O91" s="153"/>
      <c r="P91" s="153"/>
      <c r="Q91" s="153"/>
      <c r="R91" s="153"/>
      <c r="S91" s="153"/>
    </row>
    <row r="92" spans="1:19" s="153" customFormat="1" x14ac:dyDescent="0.2"/>
    <row r="93" spans="1:19" s="153" customFormat="1" x14ac:dyDescent="0.2"/>
    <row r="94" spans="1:19" s="153" customFormat="1" x14ac:dyDescent="0.2"/>
    <row r="95" spans="1:19" s="153" customFormat="1" x14ac:dyDescent="0.2"/>
    <row r="96" spans="1:19" s="153" customFormat="1" x14ac:dyDescent="0.2"/>
    <row r="97" s="153" customFormat="1" x14ac:dyDescent="0.2"/>
    <row r="98" s="153" customFormat="1" x14ac:dyDescent="0.2"/>
    <row r="99" s="153" customFormat="1" x14ac:dyDescent="0.2"/>
    <row r="100" s="153" customFormat="1" x14ac:dyDescent="0.2"/>
    <row r="101" s="153" customFormat="1" x14ac:dyDescent="0.2"/>
    <row r="102" s="153" customFormat="1" x14ac:dyDescent="0.2"/>
    <row r="103" s="153" customFormat="1" x14ac:dyDescent="0.2"/>
    <row r="104" s="153" customFormat="1" x14ac:dyDescent="0.2"/>
    <row r="105" s="153" customFormat="1" x14ac:dyDescent="0.2"/>
    <row r="106" s="153" customFormat="1" x14ac:dyDescent="0.2"/>
    <row r="107" s="153" customFormat="1" x14ac:dyDescent="0.2"/>
    <row r="108" s="153" customFormat="1" x14ac:dyDescent="0.2"/>
    <row r="109" s="153" customFormat="1" x14ac:dyDescent="0.2"/>
    <row r="110" s="153" customFormat="1" x14ac:dyDescent="0.2"/>
    <row r="111" s="153" customFormat="1" x14ac:dyDescent="0.2"/>
    <row r="112" s="153" customFormat="1" x14ac:dyDescent="0.2"/>
    <row r="113" s="153" customFormat="1" x14ac:dyDescent="0.2"/>
    <row r="114" s="153" customFormat="1" x14ac:dyDescent="0.2"/>
    <row r="115" s="153" customFormat="1" x14ac:dyDescent="0.2"/>
    <row r="116" s="153" customFormat="1" x14ac:dyDescent="0.2"/>
    <row r="117" s="153" customFormat="1" x14ac:dyDescent="0.2"/>
    <row r="118" s="153" customFormat="1" x14ac:dyDescent="0.2"/>
    <row r="119" s="153" customFormat="1" x14ac:dyDescent="0.2"/>
    <row r="120" s="153" customFormat="1" x14ac:dyDescent="0.2"/>
    <row r="121" s="153" customFormat="1" x14ac:dyDescent="0.2"/>
    <row r="122" s="153" customFormat="1" x14ac:dyDescent="0.2"/>
    <row r="123" s="153" customFormat="1" x14ac:dyDescent="0.2"/>
    <row r="124" s="153" customFormat="1" x14ac:dyDescent="0.2"/>
    <row r="125" s="153" customFormat="1" x14ac:dyDescent="0.2"/>
    <row r="126" s="153" customFormat="1" x14ac:dyDescent="0.2"/>
    <row r="127" s="153" customFormat="1" x14ac:dyDescent="0.2"/>
    <row r="128" s="153" customFormat="1" x14ac:dyDescent="0.2"/>
    <row r="129" s="153" customFormat="1" x14ac:dyDescent="0.2"/>
    <row r="130" s="153" customFormat="1" x14ac:dyDescent="0.2"/>
    <row r="131" s="153" customFormat="1" x14ac:dyDescent="0.2"/>
    <row r="132" s="153" customFormat="1" x14ac:dyDescent="0.2"/>
    <row r="133" s="153" customFormat="1" x14ac:dyDescent="0.2"/>
    <row r="134" s="153" customFormat="1" x14ac:dyDescent="0.2"/>
    <row r="135" s="153" customFormat="1" x14ac:dyDescent="0.2"/>
    <row r="136" s="153" customFormat="1" x14ac:dyDescent="0.2"/>
    <row r="137" s="153" customFormat="1" x14ac:dyDescent="0.2"/>
    <row r="138" s="153" customFormat="1" x14ac:dyDescent="0.2"/>
    <row r="139" s="153" customFormat="1" x14ac:dyDescent="0.2"/>
    <row r="140" s="153" customFormat="1" x14ac:dyDescent="0.2"/>
    <row r="141" s="153" customFormat="1" x14ac:dyDescent="0.2"/>
    <row r="142" s="153" customFormat="1" x14ac:dyDescent="0.2"/>
    <row r="143" s="153" customFormat="1" x14ac:dyDescent="0.2"/>
    <row r="144" s="153" customFormat="1" x14ac:dyDescent="0.2"/>
    <row r="145" s="153" customFormat="1" x14ac:dyDescent="0.2"/>
    <row r="146" s="153" customFormat="1" x14ac:dyDescent="0.2"/>
    <row r="147" s="153" customFormat="1" x14ac:dyDescent="0.2"/>
    <row r="148" s="153" customFormat="1" x14ac:dyDescent="0.2"/>
    <row r="149" s="153" customFormat="1" x14ac:dyDescent="0.2"/>
    <row r="150" s="153" customFormat="1" x14ac:dyDescent="0.2"/>
    <row r="151" s="153" customFormat="1" x14ac:dyDescent="0.2"/>
    <row r="152" s="153" customFormat="1" x14ac:dyDescent="0.2"/>
    <row r="153" s="153" customFormat="1" x14ac:dyDescent="0.2"/>
    <row r="154" s="153" customFormat="1" x14ac:dyDescent="0.2"/>
    <row r="155" s="153" customFormat="1" x14ac:dyDescent="0.2"/>
    <row r="156" s="153" customFormat="1" x14ac:dyDescent="0.2"/>
    <row r="157" s="153" customFormat="1" x14ac:dyDescent="0.2"/>
    <row r="158" s="153" customFormat="1" x14ac:dyDescent="0.2"/>
    <row r="159" s="153" customFormat="1" x14ac:dyDescent="0.2"/>
    <row r="160" s="153" customFormat="1" x14ac:dyDescent="0.2"/>
    <row r="161" s="153" customFormat="1" x14ac:dyDescent="0.2"/>
    <row r="162" s="153" customFormat="1" x14ac:dyDescent="0.2"/>
    <row r="163" s="153" customFormat="1" x14ac:dyDescent="0.2"/>
    <row r="164" s="153" customFormat="1" x14ac:dyDescent="0.2"/>
    <row r="165" s="153" customFormat="1" x14ac:dyDescent="0.2"/>
    <row r="166" s="153" customFormat="1" x14ac:dyDescent="0.2"/>
    <row r="167" s="153" customFormat="1" x14ac:dyDescent="0.2"/>
    <row r="168" s="153" customFormat="1" x14ac:dyDescent="0.2"/>
    <row r="169" s="153" customFormat="1" x14ac:dyDescent="0.2"/>
    <row r="170" s="153" customFormat="1" x14ac:dyDescent="0.2"/>
    <row r="171" s="153" customFormat="1" x14ac:dyDescent="0.2"/>
    <row r="172" s="153" customFormat="1" x14ac:dyDescent="0.2"/>
    <row r="173" s="153" customFormat="1" x14ac:dyDescent="0.2"/>
    <row r="174" s="153" customFormat="1" x14ac:dyDescent="0.2"/>
    <row r="175" s="153" customFormat="1" x14ac:dyDescent="0.2"/>
    <row r="176" s="153" customFormat="1" x14ac:dyDescent="0.2"/>
    <row r="177" s="153" customFormat="1" x14ac:dyDescent="0.2"/>
    <row r="178" s="153" customFormat="1" x14ac:dyDescent="0.2"/>
    <row r="179" s="153" customFormat="1" x14ac:dyDescent="0.2"/>
    <row r="180" s="153" customFormat="1" x14ac:dyDescent="0.2"/>
    <row r="181" s="153" customFormat="1" x14ac:dyDescent="0.2"/>
    <row r="182" s="153" customFormat="1" x14ac:dyDescent="0.2"/>
    <row r="183" s="153" customFormat="1" x14ac:dyDescent="0.2"/>
    <row r="184" s="153" customFormat="1" x14ac:dyDescent="0.2"/>
    <row r="185" s="153" customFormat="1" x14ac:dyDescent="0.2"/>
    <row r="186" s="153" customFormat="1" x14ac:dyDescent="0.2"/>
    <row r="187" s="153" customFormat="1" x14ac:dyDescent="0.2"/>
    <row r="188" s="153" customFormat="1" x14ac:dyDescent="0.2"/>
    <row r="189" s="153" customFormat="1" x14ac:dyDescent="0.2"/>
    <row r="190" s="153" customFormat="1" x14ac:dyDescent="0.2"/>
    <row r="191" s="153" customFormat="1" x14ac:dyDescent="0.2"/>
    <row r="192" s="153" customFormat="1" x14ac:dyDescent="0.2"/>
    <row r="193" s="153" customFormat="1" x14ac:dyDescent="0.2"/>
    <row r="194" s="153" customFormat="1" x14ac:dyDescent="0.2"/>
    <row r="195" s="153" customFormat="1" x14ac:dyDescent="0.2"/>
    <row r="196" s="153" customFormat="1" x14ac:dyDescent="0.2"/>
    <row r="197" s="153" customFormat="1" x14ac:dyDescent="0.2"/>
    <row r="198" s="153" customFormat="1" x14ac:dyDescent="0.2"/>
    <row r="199" s="153" customFormat="1" x14ac:dyDescent="0.2"/>
    <row r="200" s="153" customFormat="1" x14ac:dyDescent="0.2"/>
    <row r="201" s="153" customFormat="1" x14ac:dyDescent="0.2"/>
    <row r="202" s="153" customFormat="1" x14ac:dyDescent="0.2"/>
    <row r="203" s="153" customFormat="1" x14ac:dyDescent="0.2"/>
    <row r="204" s="153" customFormat="1" x14ac:dyDescent="0.2"/>
    <row r="205" s="153" customFormat="1" x14ac:dyDescent="0.2"/>
    <row r="206" s="153" customFormat="1" x14ac:dyDescent="0.2"/>
    <row r="207" s="153" customFormat="1" x14ac:dyDescent="0.2"/>
    <row r="208" s="153" customFormat="1" x14ac:dyDescent="0.2"/>
    <row r="209" s="153" customFormat="1" x14ac:dyDescent="0.2"/>
    <row r="210" s="153" customFormat="1" x14ac:dyDescent="0.2"/>
    <row r="211" s="153" customFormat="1" x14ac:dyDescent="0.2"/>
    <row r="212" s="153" customFormat="1" x14ac:dyDescent="0.2"/>
    <row r="213" s="153" customFormat="1" x14ac:dyDescent="0.2"/>
    <row r="214" s="153" customFormat="1" x14ac:dyDescent="0.2"/>
    <row r="215" s="153" customFormat="1" x14ac:dyDescent="0.2"/>
    <row r="216" s="153" customFormat="1" x14ac:dyDescent="0.2"/>
    <row r="217" s="153" customFormat="1" x14ac:dyDescent="0.2"/>
    <row r="218" s="153" customFormat="1" x14ac:dyDescent="0.2"/>
    <row r="219" s="153" customFormat="1" x14ac:dyDescent="0.2"/>
    <row r="220" s="153" customFormat="1" x14ac:dyDescent="0.2"/>
    <row r="221" s="153" customFormat="1" x14ac:dyDescent="0.2"/>
    <row r="222" s="153" customFormat="1" x14ac:dyDescent="0.2"/>
    <row r="223" s="153" customFormat="1" x14ac:dyDescent="0.2"/>
    <row r="224" s="153" customFormat="1" x14ac:dyDescent="0.2"/>
    <row r="225" s="153" customFormat="1" x14ac:dyDescent="0.2"/>
    <row r="226" s="153" customFormat="1" x14ac:dyDescent="0.2"/>
    <row r="227" s="153" customFormat="1" x14ac:dyDescent="0.2"/>
    <row r="228" s="153" customFormat="1" x14ac:dyDescent="0.2"/>
    <row r="229" s="153" customFormat="1" x14ac:dyDescent="0.2"/>
    <row r="230" s="153" customFormat="1" x14ac:dyDescent="0.2"/>
    <row r="231" s="153" customFormat="1" x14ac:dyDescent="0.2"/>
    <row r="232" s="153" customFormat="1" x14ac:dyDescent="0.2"/>
    <row r="233" s="153" customFormat="1" x14ac:dyDescent="0.2"/>
    <row r="234" s="153" customFormat="1" x14ac:dyDescent="0.2"/>
    <row r="235" s="153" customFormat="1" x14ac:dyDescent="0.2"/>
    <row r="236" s="153" customFormat="1" x14ac:dyDescent="0.2"/>
    <row r="237" s="153" customFormat="1" x14ac:dyDescent="0.2"/>
    <row r="238" s="153" customFormat="1" x14ac:dyDescent="0.2"/>
    <row r="239" s="153" customFormat="1" x14ac:dyDescent="0.2"/>
    <row r="240" s="153" customFormat="1" x14ac:dyDescent="0.2"/>
    <row r="241" s="153" customFormat="1" x14ac:dyDescent="0.2"/>
    <row r="242" s="153" customFormat="1" x14ac:dyDescent="0.2"/>
    <row r="243" s="153" customFormat="1" x14ac:dyDescent="0.2"/>
    <row r="244" s="153" customFormat="1" x14ac:dyDescent="0.2"/>
    <row r="245" s="153" customFormat="1" x14ac:dyDescent="0.2"/>
    <row r="246" s="153" customFormat="1" x14ac:dyDescent="0.2"/>
    <row r="247" s="153" customFormat="1" x14ac:dyDescent="0.2"/>
    <row r="248" s="153" customFormat="1" x14ac:dyDescent="0.2"/>
    <row r="249" s="153" customFormat="1" x14ac:dyDescent="0.2"/>
    <row r="250" s="153" customFormat="1" x14ac:dyDescent="0.2"/>
    <row r="251" s="153" customFormat="1" x14ac:dyDescent="0.2"/>
    <row r="252" s="153" customFormat="1" x14ac:dyDescent="0.2"/>
    <row r="253" s="153" customFormat="1" x14ac:dyDescent="0.2"/>
    <row r="254" s="153" customFormat="1" x14ac:dyDescent="0.2"/>
    <row r="255" s="153" customFormat="1" x14ac:dyDescent="0.2"/>
    <row r="256" s="153" customFormat="1" x14ac:dyDescent="0.2"/>
    <row r="257" s="153" customFormat="1" x14ac:dyDescent="0.2"/>
    <row r="258" s="153" customFormat="1" x14ac:dyDescent="0.2"/>
    <row r="259" s="153" customFormat="1" x14ac:dyDescent="0.2"/>
    <row r="260" s="153" customFormat="1" x14ac:dyDescent="0.2"/>
    <row r="261" s="153" customFormat="1" x14ac:dyDescent="0.2"/>
    <row r="262" s="153" customFormat="1" x14ac:dyDescent="0.2"/>
    <row r="263" s="153" customFormat="1" x14ac:dyDescent="0.2"/>
    <row r="264" s="153" customFormat="1" x14ac:dyDescent="0.2"/>
    <row r="265" s="153" customFormat="1" x14ac:dyDescent="0.2"/>
    <row r="266" s="153" customFormat="1" x14ac:dyDescent="0.2"/>
    <row r="267" s="153" customFormat="1" x14ac:dyDescent="0.2"/>
    <row r="268" s="153" customFormat="1" x14ac:dyDescent="0.2"/>
    <row r="269" s="153" customFormat="1" x14ac:dyDescent="0.2"/>
    <row r="270" s="153" customFormat="1" x14ac:dyDescent="0.2"/>
    <row r="271" s="153" customFormat="1" x14ac:dyDescent="0.2"/>
    <row r="272" s="153" customFormat="1" x14ac:dyDescent="0.2"/>
    <row r="273" s="153" customFormat="1" x14ac:dyDescent="0.2"/>
    <row r="274" s="153" customFormat="1" x14ac:dyDescent="0.2"/>
    <row r="275" s="153" customFormat="1" x14ac:dyDescent="0.2"/>
    <row r="276" s="153" customFormat="1" x14ac:dyDescent="0.2"/>
    <row r="277" s="153" customFormat="1" x14ac:dyDescent="0.2"/>
    <row r="278" s="153" customFormat="1" x14ac:dyDescent="0.2"/>
    <row r="279" s="153" customFormat="1" x14ac:dyDescent="0.2"/>
    <row r="280" s="153" customFormat="1" x14ac:dyDescent="0.2"/>
    <row r="281" s="153" customFormat="1" x14ac:dyDescent="0.2"/>
    <row r="282" s="153" customFormat="1" x14ac:dyDescent="0.2"/>
    <row r="283" s="153" customFormat="1" x14ac:dyDescent="0.2"/>
    <row r="284" s="153" customFormat="1" x14ac:dyDescent="0.2"/>
    <row r="285" s="153" customFormat="1" x14ac:dyDescent="0.2"/>
    <row r="286" s="153" customFormat="1" x14ac:dyDescent="0.2"/>
  </sheetData>
  <sheetProtection algorithmName="SHA-512" hashValue="9UN1CR1ZIKf1t0XP9F1zFMMHBQqLDGNnI5jjkyqb3dCgrTa3V+rmvl6dNG4xPzl/nBuGVSkuk2OqUaAJUKmCeg==" saltValue="6W5qFopUXjgU1fGsPam3/A==" spinCount="100000" sheet="1" objects="1" scenarios="1"/>
  <mergeCells count="79">
    <mergeCell ref="C15:E15"/>
    <mergeCell ref="C16:F16"/>
    <mergeCell ref="B34:F34"/>
    <mergeCell ref="B22:K22"/>
    <mergeCell ref="B24:F25"/>
    <mergeCell ref="G24:H25"/>
    <mergeCell ref="I24:J25"/>
    <mergeCell ref="K24:L24"/>
    <mergeCell ref="K25:L25"/>
    <mergeCell ref="G48:M48"/>
    <mergeCell ref="G49:M49"/>
    <mergeCell ref="G50:M50"/>
    <mergeCell ref="K40:L40"/>
    <mergeCell ref="I40:J40"/>
    <mergeCell ref="B44:M44"/>
    <mergeCell ref="B45:M45"/>
    <mergeCell ref="B42:F42"/>
    <mergeCell ref="G40:H40"/>
    <mergeCell ref="B40:F40"/>
    <mergeCell ref="B53:F53"/>
    <mergeCell ref="B48:C48"/>
    <mergeCell ref="B49:C49"/>
    <mergeCell ref="B50:C50"/>
    <mergeCell ref="B51:C51"/>
    <mergeCell ref="D51:F51"/>
    <mergeCell ref="D48:F48"/>
    <mergeCell ref="D49:F49"/>
    <mergeCell ref="D50:F50"/>
    <mergeCell ref="G51:M51"/>
    <mergeCell ref="B46:I46"/>
    <mergeCell ref="H17:M17"/>
    <mergeCell ref="H18:M18"/>
    <mergeCell ref="B35:F35"/>
    <mergeCell ref="G35:H35"/>
    <mergeCell ref="B37:F37"/>
    <mergeCell ref="B30:I30"/>
    <mergeCell ref="G33:H33"/>
    <mergeCell ref="B36:F36"/>
    <mergeCell ref="B33:F33"/>
    <mergeCell ref="G36:H36"/>
    <mergeCell ref="G34:H34"/>
    <mergeCell ref="G37:H37"/>
    <mergeCell ref="G39:H39"/>
    <mergeCell ref="F47:M47"/>
    <mergeCell ref="B2:M2"/>
    <mergeCell ref="B3:M3"/>
    <mergeCell ref="B4:M4"/>
    <mergeCell ref="H8:M8"/>
    <mergeCell ref="B8:F8"/>
    <mergeCell ref="K39:L39"/>
    <mergeCell ref="B29:N29"/>
    <mergeCell ref="K33:L33"/>
    <mergeCell ref="K34:L34"/>
    <mergeCell ref="K35:L35"/>
    <mergeCell ref="K36:L36"/>
    <mergeCell ref="K37:L37"/>
    <mergeCell ref="I33:J33"/>
    <mergeCell ref="I34:J34"/>
    <mergeCell ref="I35:J35"/>
    <mergeCell ref="I36:J36"/>
    <mergeCell ref="B38:F38"/>
    <mergeCell ref="I37:J37"/>
    <mergeCell ref="B39:F39"/>
    <mergeCell ref="I39:J39"/>
    <mergeCell ref="G38:H38"/>
    <mergeCell ref="I32:L32"/>
    <mergeCell ref="B9:F9"/>
    <mergeCell ref="C12:F13"/>
    <mergeCell ref="H9:M9"/>
    <mergeCell ref="B18:C18"/>
    <mergeCell ref="B19:C19"/>
    <mergeCell ref="D19:M19"/>
    <mergeCell ref="B26:F26"/>
    <mergeCell ref="G26:H26"/>
    <mergeCell ref="I26:J26"/>
    <mergeCell ref="K26:L26"/>
    <mergeCell ref="I38:J38"/>
    <mergeCell ref="K38:L38"/>
    <mergeCell ref="B27:F27"/>
  </mergeCells>
  <phoneticPr fontId="8" type="noConversion"/>
  <conditionalFormatting sqref="B45">
    <cfRule type="cellIs" dxfId="1" priority="4" stopIfTrue="1" operator="greaterThan">
      <formula>""</formula>
    </cfRule>
  </conditionalFormatting>
  <conditionalFormatting sqref="B44">
    <cfRule type="cellIs" dxfId="0" priority="5" stopIfTrue="1" operator="greaterThan">
      <formula>""</formula>
    </cfRule>
  </conditionalFormatting>
  <hyperlinks>
    <hyperlink ref="H17" location="'5.Kriterium'!A1" display="5. Ausschöpfung mittelfr. KDG"/>
    <hyperlink ref="H18" location="'5.Kriterium'!A1" display="5. Ausschöpfung mittelfr. KDG"/>
    <hyperlink ref="H17:M17" location="Start!A1" tooltip="zurück zur STARTSEITE" display=" ► S T A R T S E I T E"/>
    <hyperlink ref="H18:M18" location="Hinweise!A1" tooltip="HINWEISE zur Eingabe und Berechnung " display=" ► H I N W E I S E"/>
    <hyperlink ref="H8:M8" location="Bewertrahmen!A1" display=" ► Bewertungsrahmen (des Ratings)"/>
  </hyperlinks>
  <pageMargins left="0.39370078740157483" right="0.19685039370078741" top="0.78740157480314965" bottom="0.78740157480314965" header="0.51181102362204722" footer="0.51181102362204722"/>
  <pageSetup paperSize="9" scale="66"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3"/>
  <sheetViews>
    <sheetView showGridLines="0" showRowColHeaders="0" zoomScale="90" zoomScaleNormal="90" zoomScaleSheetLayoutView="100" workbookViewId="0">
      <selection activeCell="B10" sqref="B10:D11"/>
    </sheetView>
  </sheetViews>
  <sheetFormatPr baseColWidth="10" defaultRowHeight="12.75" x14ac:dyDescent="0.2"/>
  <cols>
    <col min="1" max="1" width="1.5703125" style="251" customWidth="1"/>
    <col min="2" max="2" width="36.5703125" style="251" customWidth="1"/>
    <col min="3" max="3" width="6.7109375" style="251" customWidth="1"/>
    <col min="4" max="4" width="13" style="251" customWidth="1"/>
    <col min="5" max="5" width="13.42578125" style="251" customWidth="1"/>
    <col min="6" max="13" width="15.5703125" style="251" customWidth="1"/>
    <col min="14" max="15" width="5.7109375" style="251" customWidth="1"/>
    <col min="16" max="16" width="1.28515625" style="251" customWidth="1"/>
    <col min="17" max="17" width="11.42578125" style="251"/>
    <col min="18" max="34" width="11.42578125" style="250" customWidth="1"/>
    <col min="35" max="16384" width="11.42578125" style="251"/>
  </cols>
  <sheetData>
    <row r="1" spans="1:34" x14ac:dyDescent="0.2">
      <c r="A1" s="245"/>
      <c r="B1" s="246"/>
      <c r="C1" s="246"/>
      <c r="D1" s="246"/>
      <c r="E1" s="246"/>
      <c r="F1" s="246"/>
      <c r="G1" s="246"/>
      <c r="H1" s="246"/>
      <c r="I1" s="247"/>
      <c r="J1" s="248"/>
      <c r="K1" s="246"/>
      <c r="L1" s="246"/>
      <c r="M1" s="246"/>
      <c r="N1" s="246"/>
      <c r="O1" s="246"/>
      <c r="P1" s="247"/>
      <c r="Q1" s="249"/>
      <c r="R1" s="249"/>
    </row>
    <row r="2" spans="1:34" s="258" customFormat="1" ht="20.25" customHeight="1" x14ac:dyDescent="0.2">
      <c r="A2" s="252"/>
      <c r="B2" s="600" t="s">
        <v>20</v>
      </c>
      <c r="C2" s="601"/>
      <c r="D2" s="601"/>
      <c r="E2" s="601"/>
      <c r="F2" s="601"/>
      <c r="G2" s="602"/>
      <c r="H2" s="603"/>
      <c r="I2" s="604"/>
      <c r="J2" s="253"/>
      <c r="K2" s="609" t="s">
        <v>97</v>
      </c>
      <c r="L2" s="610"/>
      <c r="M2" s="610"/>
      <c r="N2" s="610"/>
      <c r="O2" s="611"/>
      <c r="P2" s="254"/>
      <c r="Q2" s="255"/>
      <c r="R2" s="256"/>
      <c r="S2" s="257"/>
      <c r="T2" s="257"/>
      <c r="U2" s="257"/>
      <c r="V2" s="257"/>
      <c r="W2" s="257"/>
      <c r="X2" s="257"/>
      <c r="Y2" s="257"/>
      <c r="Z2" s="257"/>
      <c r="AA2" s="257"/>
      <c r="AB2" s="257"/>
      <c r="AC2" s="257"/>
      <c r="AD2" s="257"/>
      <c r="AE2" s="257"/>
      <c r="AF2" s="257"/>
      <c r="AG2" s="257"/>
      <c r="AH2" s="257"/>
    </row>
    <row r="3" spans="1:34" ht="6" customHeight="1" x14ac:dyDescent="0.25">
      <c r="A3" s="259"/>
      <c r="B3" s="260"/>
      <c r="C3" s="261"/>
      <c r="D3" s="245"/>
      <c r="E3" s="262"/>
      <c r="F3" s="262"/>
      <c r="G3" s="262"/>
      <c r="H3" s="260"/>
      <c r="I3" s="263"/>
      <c r="J3" s="264"/>
      <c r="K3" s="174"/>
      <c r="L3" s="174"/>
      <c r="M3" s="175"/>
      <c r="N3" s="175"/>
      <c r="O3" s="265"/>
      <c r="P3" s="266"/>
      <c r="Q3" s="267"/>
      <c r="R3" s="249"/>
    </row>
    <row r="4" spans="1:34" s="277" customFormat="1" ht="19.5" customHeight="1" thickBot="1" x14ac:dyDescent="0.3">
      <c r="A4" s="268"/>
      <c r="B4" s="269"/>
      <c r="C4" s="270" t="s">
        <v>21</v>
      </c>
      <c r="D4" s="271"/>
      <c r="E4" s="271"/>
      <c r="F4" s="621"/>
      <c r="G4" s="622"/>
      <c r="H4" s="623" t="str">
        <f>Ergebnis!B4</f>
        <v>Version 4.23 vom 01.03.2025</v>
      </c>
      <c r="I4" s="624"/>
      <c r="J4" s="272"/>
      <c r="K4" s="496" t="s">
        <v>30</v>
      </c>
      <c r="L4" s="497"/>
      <c r="M4" s="497"/>
      <c r="N4" s="497"/>
      <c r="O4" s="497"/>
      <c r="P4" s="273"/>
      <c r="Q4" s="274"/>
      <c r="R4" s="275"/>
      <c r="S4" s="276"/>
      <c r="T4" s="276"/>
      <c r="U4" s="276"/>
      <c r="V4" s="276"/>
      <c r="W4" s="276"/>
      <c r="X4" s="276"/>
      <c r="Y4" s="276"/>
      <c r="Z4" s="276"/>
      <c r="AA4" s="276"/>
      <c r="AB4" s="276"/>
      <c r="AC4" s="276"/>
      <c r="AD4" s="276"/>
      <c r="AE4" s="276"/>
      <c r="AF4" s="276"/>
      <c r="AG4" s="276"/>
      <c r="AH4" s="276"/>
    </row>
    <row r="5" spans="1:34" ht="19.5" customHeight="1" thickTop="1" thickBot="1" x14ac:dyDescent="0.3">
      <c r="A5" s="259"/>
      <c r="B5" s="278"/>
      <c r="C5" s="278"/>
      <c r="D5" s="278"/>
      <c r="E5" s="278"/>
      <c r="F5" s="625"/>
      <c r="G5" s="626"/>
      <c r="H5" s="627"/>
      <c r="I5" s="628"/>
      <c r="J5" s="279"/>
      <c r="K5" s="612"/>
      <c r="L5" s="613"/>
      <c r="M5" s="613"/>
      <c r="N5" s="613"/>
      <c r="O5" s="614"/>
      <c r="P5" s="280"/>
      <c r="Q5" s="281"/>
      <c r="R5" s="249"/>
    </row>
    <row r="6" spans="1:34" ht="19.5" customHeight="1" thickTop="1" thickBot="1" x14ac:dyDescent="0.3">
      <c r="A6" s="259"/>
      <c r="B6" s="278"/>
      <c r="C6" s="278"/>
      <c r="D6" s="278"/>
      <c r="E6" s="278"/>
      <c r="F6" s="629"/>
      <c r="G6" s="630"/>
      <c r="H6" s="631"/>
      <c r="I6" s="632"/>
      <c r="J6" s="279"/>
      <c r="K6" s="606"/>
      <c r="L6" s="607"/>
      <c r="M6" s="607"/>
      <c r="N6" s="607"/>
      <c r="O6" s="608"/>
      <c r="P6" s="280"/>
      <c r="Q6" s="281"/>
      <c r="R6" s="249"/>
    </row>
    <row r="7" spans="1:34" ht="19.5" customHeight="1" thickTop="1" thickBot="1" x14ac:dyDescent="0.3">
      <c r="A7" s="259"/>
      <c r="B7" s="278"/>
      <c r="C7" s="278"/>
      <c r="D7" s="278"/>
      <c r="E7" s="278"/>
      <c r="F7" s="278"/>
      <c r="G7" s="278"/>
      <c r="H7" s="282"/>
      <c r="I7" s="283"/>
      <c r="J7" s="279"/>
      <c r="K7" s="606"/>
      <c r="L7" s="607"/>
      <c r="M7" s="607"/>
      <c r="N7" s="607"/>
      <c r="O7" s="608"/>
      <c r="P7" s="280"/>
      <c r="Q7" s="281"/>
      <c r="R7" s="249"/>
    </row>
    <row r="8" spans="1:34" ht="19.5" customHeight="1" thickTop="1" thickBot="1" x14ac:dyDescent="0.3">
      <c r="A8" s="259"/>
      <c r="B8" s="278"/>
      <c r="C8" s="278"/>
      <c r="D8" s="278"/>
      <c r="E8" s="278"/>
      <c r="F8" s="278"/>
      <c r="G8" s="278"/>
      <c r="H8" s="282"/>
      <c r="I8" s="283"/>
      <c r="J8" s="279"/>
      <c r="K8" s="606"/>
      <c r="L8" s="607"/>
      <c r="M8" s="607"/>
      <c r="N8" s="607"/>
      <c r="O8" s="608"/>
      <c r="P8" s="280"/>
      <c r="Q8" s="281"/>
      <c r="R8" s="249"/>
    </row>
    <row r="9" spans="1:34" ht="19.5" customHeight="1" thickTop="1" thickBot="1" x14ac:dyDescent="0.3">
      <c r="A9" s="259"/>
      <c r="B9" s="278"/>
      <c r="C9" s="278"/>
      <c r="D9" s="278"/>
      <c r="E9" s="278"/>
      <c r="F9" s="278"/>
      <c r="G9" s="278"/>
      <c r="H9" s="282"/>
      <c r="I9" s="283"/>
      <c r="J9" s="279"/>
      <c r="K9" s="606"/>
      <c r="L9" s="607"/>
      <c r="M9" s="607"/>
      <c r="N9" s="607"/>
      <c r="O9" s="608"/>
      <c r="P9" s="280"/>
      <c r="Q9" s="281"/>
      <c r="R9" s="249"/>
    </row>
    <row r="10" spans="1:34" ht="24.75" customHeight="1" thickTop="1" thickBot="1" x14ac:dyDescent="0.3">
      <c r="A10" s="259"/>
      <c r="B10" s="594" t="str">
        <f>T(Ergebnis!$C$12)</f>
        <v/>
      </c>
      <c r="C10" s="595"/>
      <c r="D10" s="596"/>
      <c r="E10" s="278"/>
      <c r="F10" s="278"/>
      <c r="G10" s="278"/>
      <c r="H10" s="282"/>
      <c r="I10" s="283"/>
      <c r="J10" s="279"/>
      <c r="K10" s="606"/>
      <c r="L10" s="607"/>
      <c r="M10" s="607"/>
      <c r="N10" s="607"/>
      <c r="O10" s="608"/>
      <c r="P10" s="280"/>
      <c r="Q10" s="281"/>
      <c r="R10" s="249"/>
    </row>
    <row r="11" spans="1:34" ht="40.5" customHeight="1" thickTop="1" thickBot="1" x14ac:dyDescent="0.3">
      <c r="A11" s="259"/>
      <c r="B11" s="597"/>
      <c r="C11" s="598"/>
      <c r="D11" s="599"/>
      <c r="E11" s="278"/>
      <c r="F11" s="278"/>
      <c r="G11" s="278"/>
      <c r="H11" s="282"/>
      <c r="I11" s="283"/>
      <c r="J11" s="279"/>
      <c r="K11" s="606"/>
      <c r="L11" s="607"/>
      <c r="M11" s="607"/>
      <c r="N11" s="607"/>
      <c r="O11" s="608"/>
      <c r="P11" s="284"/>
      <c r="Q11" s="285"/>
      <c r="R11" s="249"/>
    </row>
    <row r="12" spans="1:34" ht="18" customHeight="1" thickTop="1" x14ac:dyDescent="0.2">
      <c r="A12" s="259"/>
      <c r="B12" s="278"/>
      <c r="C12" s="278"/>
      <c r="D12" s="278"/>
      <c r="E12" s="278"/>
      <c r="F12" s="278"/>
      <c r="G12" s="278"/>
      <c r="H12" s="282"/>
      <c r="I12" s="286"/>
      <c r="J12" s="287"/>
      <c r="K12" s="153"/>
      <c r="L12" s="191"/>
      <c r="M12" s="191"/>
      <c r="N12" s="191"/>
      <c r="O12" s="191"/>
      <c r="P12" s="288"/>
      <c r="Q12" s="267"/>
      <c r="R12" s="249"/>
    </row>
    <row r="13" spans="1:34" ht="18" customHeight="1" x14ac:dyDescent="0.25">
      <c r="A13" s="259"/>
      <c r="B13" s="615" t="s">
        <v>53</v>
      </c>
      <c r="C13" s="616"/>
      <c r="D13" s="616"/>
      <c r="E13" s="616"/>
      <c r="F13" s="616"/>
      <c r="G13" s="616"/>
      <c r="H13" s="616"/>
      <c r="I13" s="617"/>
      <c r="J13" s="289"/>
      <c r="K13" s="505" t="s">
        <v>16</v>
      </c>
      <c r="L13" s="506"/>
      <c r="M13" s="506"/>
      <c r="N13" s="506"/>
      <c r="O13" s="506"/>
      <c r="P13" s="290"/>
      <c r="Q13" s="281"/>
      <c r="R13" s="249"/>
    </row>
    <row r="14" spans="1:34" ht="24.75" customHeight="1" thickBot="1" x14ac:dyDescent="0.3">
      <c r="A14" s="259"/>
      <c r="B14" s="618"/>
      <c r="C14" s="619"/>
      <c r="D14" s="619"/>
      <c r="E14" s="619"/>
      <c r="F14" s="619"/>
      <c r="G14" s="619"/>
      <c r="H14" s="619"/>
      <c r="I14" s="620"/>
      <c r="J14" s="289"/>
      <c r="K14" s="505" t="s">
        <v>17</v>
      </c>
      <c r="L14" s="506"/>
      <c r="M14" s="506"/>
      <c r="N14" s="506"/>
      <c r="O14" s="506"/>
      <c r="P14" s="290"/>
      <c r="Q14" s="281"/>
      <c r="R14" s="249"/>
    </row>
    <row r="15" spans="1:34" ht="21" customHeight="1" x14ac:dyDescent="0.2">
      <c r="A15" s="259"/>
      <c r="B15" s="246"/>
      <c r="C15" s="246"/>
      <c r="D15" s="246"/>
      <c r="E15" s="246"/>
      <c r="F15" s="246"/>
      <c r="G15" s="246"/>
      <c r="H15" s="246"/>
      <c r="I15" s="247"/>
      <c r="J15" s="291"/>
      <c r="K15" s="292"/>
      <c r="L15" s="292"/>
      <c r="M15" s="292"/>
      <c r="N15" s="292"/>
      <c r="O15" s="292"/>
      <c r="P15" s="293"/>
      <c r="Q15" s="294"/>
      <c r="R15" s="249"/>
    </row>
    <row r="16" spans="1:34" s="258" customFormat="1" ht="21" customHeight="1" x14ac:dyDescent="0.2">
      <c r="A16" s="295"/>
      <c r="B16" s="296" t="s">
        <v>6</v>
      </c>
      <c r="C16" s="297" t="s">
        <v>60</v>
      </c>
      <c r="D16" s="297" t="s">
        <v>0</v>
      </c>
      <c r="E16" s="297">
        <v>1</v>
      </c>
      <c r="F16" s="297">
        <v>2</v>
      </c>
      <c r="G16" s="297">
        <v>3</v>
      </c>
      <c r="H16" s="297">
        <v>4</v>
      </c>
      <c r="I16" s="297">
        <v>5</v>
      </c>
      <c r="J16" s="297">
        <v>6</v>
      </c>
      <c r="K16" s="297">
        <v>7</v>
      </c>
      <c r="L16" s="297">
        <v>8</v>
      </c>
      <c r="M16" s="297">
        <v>9</v>
      </c>
      <c r="N16" s="637">
        <v>10</v>
      </c>
      <c r="O16" s="638"/>
      <c r="P16" s="298"/>
      <c r="Q16" s="299"/>
      <c r="R16" s="256"/>
      <c r="S16" s="257"/>
      <c r="T16" s="257"/>
      <c r="U16" s="257"/>
      <c r="V16" s="257"/>
      <c r="W16" s="257"/>
      <c r="X16" s="257"/>
      <c r="Y16" s="257"/>
      <c r="Z16" s="257"/>
      <c r="AA16" s="257"/>
      <c r="AB16" s="257"/>
      <c r="AC16" s="257"/>
      <c r="AD16" s="257"/>
      <c r="AE16" s="257"/>
      <c r="AF16" s="257"/>
      <c r="AG16" s="257"/>
      <c r="AH16" s="257"/>
    </row>
    <row r="17" spans="1:34" s="258" customFormat="1" ht="18" customHeight="1" x14ac:dyDescent="0.2">
      <c r="A17" s="300"/>
      <c r="B17" s="301" t="s">
        <v>5</v>
      </c>
      <c r="C17" s="302">
        <v>9007</v>
      </c>
      <c r="D17" s="303" t="s">
        <v>108</v>
      </c>
      <c r="E17" s="304" t="str">
        <f>CONCATENATE(IF(Back_Rahmen!E3&lt;&gt;"","&gt; ",""),Back_Rahmen!E3,IF(AND(Back_Rahmen!E3&lt;&gt;"",Back_Rahmen!E4&lt;&gt;"")," bis ",""),IF(Back_Rahmen!E4&lt;&gt;"","&lt;= ",""),Back_Rahmen!E4)</f>
        <v>&gt; 50</v>
      </c>
      <c r="F17" s="304" t="str">
        <f>CONCATENATE(IF(Back_Rahmen!F3&lt;&gt;"","&gt; ",""),Back_Rahmen!F3,IF(AND(Back_Rahmen!F3&lt;&gt;"",Back_Rahmen!F4&lt;&gt;"")," bis ",""),IF(Back_Rahmen!F4&lt;&gt;"","&lt;= ",""),Back_Rahmen!F4)</f>
        <v>&gt; 45 bis &lt;= 50</v>
      </c>
      <c r="G17" s="304" t="str">
        <f>CONCATENATE(IF(Back_Rahmen!G3&lt;&gt;"","&gt; ",""),Back_Rahmen!G3,IF(AND(Back_Rahmen!G3&lt;&gt;"",Back_Rahmen!G4&lt;&gt;"")," bis ",""),IF(Back_Rahmen!G4&lt;&gt;"","&lt;= ",""),Back_Rahmen!G4)</f>
        <v>&gt; 40 bis &lt;= 45</v>
      </c>
      <c r="H17" s="304" t="str">
        <f>CONCATENATE(IF(Back_Rahmen!H3&lt;&gt;"","&gt; ",""),Back_Rahmen!H3,IF(AND(Back_Rahmen!H3&lt;&gt;"",Back_Rahmen!H4&lt;&gt;"")," bis ",""),IF(Back_Rahmen!H4&lt;&gt;"","&lt;= ",""),Back_Rahmen!H4)</f>
        <v>&gt; 35 bis &lt;= 40</v>
      </c>
      <c r="I17" s="304" t="str">
        <f>CONCATENATE(IF(Back_Rahmen!I3&lt;&gt;"","&gt; ",""),Back_Rahmen!I3,IF(AND(Back_Rahmen!I3&lt;&gt;"",Back_Rahmen!I4&lt;&gt;"")," bis ",""),IF(Back_Rahmen!I4&lt;&gt;"","&lt;= ",""),Back_Rahmen!I4)</f>
        <v>&gt; 30 bis &lt;= 35</v>
      </c>
      <c r="J17" s="304" t="str">
        <f>CONCATENATE(IF(Back_Rahmen!J3&lt;&gt;"","&gt; ",""),Back_Rahmen!J3,IF(AND(Back_Rahmen!J3&lt;&gt;"",Back_Rahmen!J4&lt;&gt;"")," bis ",""),IF(Back_Rahmen!J4&lt;&gt;"","&lt;= ",""),Back_Rahmen!J4)</f>
        <v>&gt; 25 bis &lt;= 30</v>
      </c>
      <c r="K17" s="304" t="str">
        <f>CONCATENATE(IF(Back_Rahmen!K3&lt;&gt;"","&gt; ",""),Back_Rahmen!K3,IF(AND(Back_Rahmen!K3&lt;&gt;"",Back_Rahmen!K4&lt;&gt;"")," bis ",""),IF(Back_Rahmen!K4&lt;&gt;"","&lt;= ",""),Back_Rahmen!K4)</f>
        <v>&gt; 20 bis &lt;= 25</v>
      </c>
      <c r="L17" s="304" t="str">
        <f>CONCATENATE(IF(Back_Rahmen!L3&lt;&gt;"","&gt; ",""),Back_Rahmen!L3,IF(AND(Back_Rahmen!L3&lt;&gt;"",Back_Rahmen!L4&lt;&gt;"")," bis ",""),IF(Back_Rahmen!L4&lt;&gt;"","&lt;= ",""),Back_Rahmen!L4)</f>
        <v>&gt; 15 bis &lt;= 20</v>
      </c>
      <c r="M17" s="304" t="str">
        <f>CONCATENATE(IF(Back_Rahmen!M3&lt;&gt;"","&gt; ",""),Back_Rahmen!M3,IF(AND(Back_Rahmen!M3&lt;&gt;"",Back_Rahmen!M4&lt;&gt;"")," bis ",""),IF(Back_Rahmen!M4&lt;&gt;"","&lt;= ",""),Back_Rahmen!M4)</f>
        <v>&gt; 10 bis &lt;= 15</v>
      </c>
      <c r="N17" s="639" t="str">
        <f>CONCATENATE(IF(Back_Rahmen!N3&lt;&gt;"","&gt; ",""),Back_Rahmen!N3,IF(AND(Back_Rahmen!N3&lt;&gt;"",Back_Rahmen!N4&lt;&gt;"")," bis ",""),IF(Back_Rahmen!N4&lt;&gt;"","&lt;= ",""),Back_Rahmen!N4)</f>
        <v>&lt;= 10</v>
      </c>
      <c r="O17" s="640"/>
      <c r="P17" s="305"/>
      <c r="Q17" s="306"/>
      <c r="R17" s="256"/>
      <c r="S17" s="257"/>
      <c r="T17" s="257"/>
      <c r="U17" s="257"/>
      <c r="V17" s="257"/>
      <c r="W17" s="257"/>
      <c r="X17" s="257"/>
      <c r="Y17" s="257"/>
      <c r="Z17" s="257"/>
      <c r="AA17" s="257"/>
      <c r="AB17" s="257"/>
      <c r="AC17" s="257"/>
      <c r="AD17" s="257"/>
      <c r="AE17" s="257"/>
      <c r="AF17" s="257"/>
      <c r="AG17" s="257"/>
      <c r="AH17" s="257"/>
    </row>
    <row r="18" spans="1:34" s="258" customFormat="1" ht="18" customHeight="1" x14ac:dyDescent="0.2">
      <c r="A18" s="306"/>
      <c r="B18" s="307" t="s">
        <v>65</v>
      </c>
      <c r="C18" s="308">
        <v>9239</v>
      </c>
      <c r="D18" s="309" t="s">
        <v>10</v>
      </c>
      <c r="E18" s="310" t="str">
        <f>CONCATENATE(IF(Back_Rahmen!E7&lt;&gt;"","&gt; ",""),Back_Rahmen!E7,IF(AND(Back_Rahmen!E7&lt;&gt;"",Back_Rahmen!E8&lt;&gt;"")," bis ",""),IF(Back_Rahmen!E8&lt;&gt;"","&lt;= ",""),Back_Rahmen!E8)</f>
        <v>&gt; 160</v>
      </c>
      <c r="F18" s="310" t="str">
        <f>CONCATENATE(IF(Back_Rahmen!F7&lt;&gt;"","&gt; ",""),Back_Rahmen!F7,IF(AND(Back_Rahmen!F7&lt;&gt;"",Back_Rahmen!F8&lt;&gt;"")," bis ",""),IF(Back_Rahmen!F8&lt;&gt;"","&lt;= ",""),Back_Rahmen!F8)</f>
        <v>&gt; 130 bis &lt;= 160</v>
      </c>
      <c r="G18" s="310" t="str">
        <f>CONCATENATE(IF(Back_Rahmen!G7&lt;&gt;"","&gt; ",""),Back_Rahmen!G7,IF(AND(Back_Rahmen!G7&lt;&gt;"",Back_Rahmen!G8&lt;&gt;"")," bis ",""),IF(Back_Rahmen!G8&lt;&gt;"","&lt;= ",""),Back_Rahmen!G8)</f>
        <v>&gt; 100 bis &lt;= 130</v>
      </c>
      <c r="H18" s="310" t="str">
        <f>CONCATENATE(IF(Back_Rahmen!H7&lt;&gt;"","&gt; ",""),Back_Rahmen!H7,IF(AND(Back_Rahmen!H7&lt;&gt;"",Back_Rahmen!H8&lt;&gt;"")," bis ",""),IF(Back_Rahmen!H8&lt;&gt;"","&lt;= ",""),Back_Rahmen!H8)</f>
        <v>&gt; 65 bis &lt;= 100</v>
      </c>
      <c r="I18" s="310" t="str">
        <f>CONCATENATE(IF(Back_Rahmen!I7&lt;&gt;"","&gt; ",""),Back_Rahmen!I7,IF(AND(Back_Rahmen!I7&lt;&gt;"",Back_Rahmen!I8&lt;&gt;"")," bis ",""),IF(Back_Rahmen!I8&lt;&gt;"","&lt;= ",""),Back_Rahmen!I8)</f>
        <v>&gt; 30 bis &lt;= 65</v>
      </c>
      <c r="J18" s="310" t="str">
        <f>CONCATENATE(IF(Back_Rahmen!J7&lt;&gt;"","&gt; ",""),Back_Rahmen!J7,IF(AND(Back_Rahmen!J7&lt;&gt;"",Back_Rahmen!J8&lt;&gt;"")," bis ",""),IF(Back_Rahmen!J8&lt;&gt;"","&lt;= ",""),Back_Rahmen!J8)</f>
        <v>&gt; 0 bis &lt;= 30</v>
      </c>
      <c r="K18" s="310" t="str">
        <f>CONCATENATE(IF(Back_Rahmen!K7&lt;&gt;"","&gt; ",""),Back_Rahmen!K7,IF(AND(Back_Rahmen!K7&lt;&gt;"",Back_Rahmen!K8&lt;&gt;"")," bis ",""),IF(Back_Rahmen!K8&lt;&gt;"","&lt;= ",""),Back_Rahmen!K8)</f>
        <v>&gt; -30 bis &lt;= 0</v>
      </c>
      <c r="L18" s="310" t="str">
        <f>CONCATENATE(IF(Back_Rahmen!L7&lt;&gt;"","&gt; ",""),Back_Rahmen!L7,IF(AND(Back_Rahmen!L7&lt;&gt;"",Back_Rahmen!L8&lt;&gt;"")," bis ",""),IF(Back_Rahmen!L8&lt;&gt;"","&lt;= ",""),Back_Rahmen!L8)</f>
        <v>&gt; -65 bis &lt;= -30</v>
      </c>
      <c r="M18" s="310" t="str">
        <f>CONCATENATE(IF(Back_Rahmen!M7&lt;&gt;"","&gt; ",""),Back_Rahmen!M7,IF(AND(Back_Rahmen!M7&lt;&gt;"",Back_Rahmen!M8&lt;&gt;"")," bis ",""),IF(Back_Rahmen!M8&lt;&gt;"","&lt;= ",""),Back_Rahmen!M8)</f>
        <v>&gt; -100 bis &lt;= -65</v>
      </c>
      <c r="N18" s="633" t="str">
        <f>CONCATENATE(IF(Back_Rahmen!N7&lt;&gt;"","&gt; ",""),Back_Rahmen!N7,IF(AND(Back_Rahmen!N7&lt;&gt;"",Back_Rahmen!N8&lt;&gt;"")," bis ",""),IF(Back_Rahmen!N8&lt;&gt;"","&lt;= ",""),Back_Rahmen!N8)</f>
        <v>&lt;= -100</v>
      </c>
      <c r="O18" s="634"/>
      <c r="P18" s="305"/>
      <c r="Q18" s="306"/>
      <c r="R18" s="256"/>
      <c r="S18" s="257"/>
      <c r="T18" s="257"/>
      <c r="U18" s="257"/>
      <c r="V18" s="257"/>
      <c r="W18" s="257"/>
      <c r="X18" s="257"/>
      <c r="Y18" s="257"/>
      <c r="Z18" s="257"/>
      <c r="AA18" s="257"/>
      <c r="AB18" s="257"/>
      <c r="AC18" s="257"/>
      <c r="AD18" s="257"/>
      <c r="AE18" s="257"/>
      <c r="AF18" s="257"/>
      <c r="AG18" s="257"/>
      <c r="AH18" s="257"/>
    </row>
    <row r="19" spans="1:34" s="258" customFormat="1" ht="18" customHeight="1" x14ac:dyDescent="0.2">
      <c r="A19" s="306"/>
      <c r="B19" s="307" t="s">
        <v>63</v>
      </c>
      <c r="C19" s="308">
        <v>9270</v>
      </c>
      <c r="D19" s="309" t="s">
        <v>4</v>
      </c>
      <c r="E19" s="310" t="str">
        <f>CONCATENATE(IF(Back_Rahmen!E15&lt;&gt;"","&gt; ",""),Back_Rahmen!E15,IF(AND(Back_Rahmen!E15&lt;&gt;"",Back_Rahmen!E16&lt;&gt;"")," bis ",""),IF(Back_Rahmen!E16&lt;&gt;"","&lt;= ",""),Back_Rahmen!E16)</f>
        <v>&gt; 95</v>
      </c>
      <c r="F19" s="310" t="str">
        <f>CONCATENATE(IF(Back_Rahmen!F15&lt;&gt;"","&gt; ",""),Back_Rahmen!F15,IF(AND(Back_Rahmen!F15&lt;&gt;"",Back_Rahmen!F16&lt;&gt;"")," bis ",""),IF(Back_Rahmen!F16&lt;&gt;"","&lt;= ",""),Back_Rahmen!F16)</f>
        <v>&gt; 90 bis &lt;= 95</v>
      </c>
      <c r="G19" s="310" t="str">
        <f>CONCATENATE(IF(Back_Rahmen!G15&lt;&gt;"","&gt; ",""),Back_Rahmen!G15,IF(AND(Back_Rahmen!G15&lt;&gt;"",Back_Rahmen!G16&lt;&gt;"")," bis ",""),IF(Back_Rahmen!G16&lt;&gt;"","&lt;= ",""),Back_Rahmen!G16)</f>
        <v>&gt; 80 bis &lt;= 90</v>
      </c>
      <c r="H19" s="310" t="str">
        <f>CONCATENATE(IF(Back_Rahmen!H15&lt;&gt;"","&gt; ",""),Back_Rahmen!H15,IF(AND(Back_Rahmen!H15&lt;&gt;"",Back_Rahmen!H16&lt;&gt;"")," bis ",""),IF(Back_Rahmen!H16&lt;&gt;"","&lt;= ",""),Back_Rahmen!H16)</f>
        <v>&gt; 70 bis &lt;= 80</v>
      </c>
      <c r="I19" s="310" t="str">
        <f>CONCATENATE(IF(Back_Rahmen!I15&lt;&gt;"","&gt; ",""),Back_Rahmen!I15,IF(AND(Back_Rahmen!I15&lt;&gt;"",Back_Rahmen!I16&lt;&gt;"")," bis ",""),IF(Back_Rahmen!I16&lt;&gt;"","&lt;= ",""),Back_Rahmen!I16)</f>
        <v>&gt; 60 bis &lt;= 70</v>
      </c>
      <c r="J19" s="310" t="str">
        <f>CONCATENATE(IF(Back_Rahmen!J15&lt;&gt;"","&gt; ",""),Back_Rahmen!J15,IF(AND(Back_Rahmen!J15&lt;&gt;"",Back_Rahmen!J16&lt;&gt;"")," bis ",""),IF(Back_Rahmen!J16&lt;&gt;"","&lt;= ",""),Back_Rahmen!J16)</f>
        <v>&gt; 50 bis &lt;= 60</v>
      </c>
      <c r="K19" s="310" t="str">
        <f>CONCATENATE(IF(Back_Rahmen!K15&lt;&gt;"","&gt; ",""),Back_Rahmen!K15,IF(AND(Back_Rahmen!K15&lt;&gt;"",Back_Rahmen!K16&lt;&gt;"")," bis ",""),IF(Back_Rahmen!K16&lt;&gt;"","&lt;= ",""),Back_Rahmen!K16)</f>
        <v>&gt; 40 bis &lt;= 50</v>
      </c>
      <c r="L19" s="310" t="str">
        <f>CONCATENATE(IF(Back_Rahmen!L15&lt;&gt;"","&gt; ",""),Back_Rahmen!L15,IF(AND(Back_Rahmen!L15&lt;&gt;"",Back_Rahmen!L16&lt;&gt;"")," bis ",""),IF(Back_Rahmen!L16&lt;&gt;"","&lt;= ",""),Back_Rahmen!L16)</f>
        <v>&gt; 30 bis &lt;= 40</v>
      </c>
      <c r="M19" s="310" t="str">
        <f>CONCATENATE(IF(Back_Rahmen!M15&lt;&gt;"","&gt; ",""),Back_Rahmen!M15,IF(AND(Back_Rahmen!M15&lt;&gt;"",Back_Rahmen!M16&lt;&gt;"")," bis ",""),IF(Back_Rahmen!M16&lt;&gt;"","&lt;= ",""),Back_Rahmen!M16)</f>
        <v>&gt; 20 bis &lt;= 30</v>
      </c>
      <c r="N19" s="633" t="str">
        <f>CONCATENATE(IF(Back_Rahmen!N15&lt;&gt;"","&gt; ",""),Back_Rahmen!N15,IF(AND(Back_Rahmen!N15&lt;&gt;"",Back_Rahmen!N16&lt;&gt;"")," bis ",""),IF(Back_Rahmen!N16&lt;&gt;"","&lt;= ",""),Back_Rahmen!N16)</f>
        <v>&lt;= 20</v>
      </c>
      <c r="O19" s="634"/>
      <c r="P19" s="305"/>
      <c r="Q19" s="306"/>
      <c r="R19" s="256"/>
      <c r="S19" s="257"/>
      <c r="T19" s="257"/>
      <c r="U19" s="257"/>
      <c r="V19" s="257"/>
      <c r="W19" s="257"/>
      <c r="X19" s="257"/>
      <c r="Y19" s="257"/>
      <c r="Z19" s="257"/>
      <c r="AA19" s="257"/>
      <c r="AB19" s="257"/>
      <c r="AC19" s="257"/>
      <c r="AD19" s="257"/>
      <c r="AE19" s="257"/>
      <c r="AF19" s="257"/>
      <c r="AG19" s="257"/>
      <c r="AH19" s="257"/>
    </row>
    <row r="20" spans="1:34" s="258" customFormat="1" ht="18" customHeight="1" x14ac:dyDescent="0.2">
      <c r="A20" s="306"/>
      <c r="B20" s="307" t="s">
        <v>8</v>
      </c>
      <c r="C20" s="308">
        <v>9120</v>
      </c>
      <c r="D20" s="309" t="s">
        <v>4</v>
      </c>
      <c r="E20" s="310" t="str">
        <f>CONCATENATE(IF(Back_Rahmen!E19&lt;&gt;"","&gt; ",""),Back_Rahmen!E19,IF(AND(Back_Rahmen!E19&lt;&gt;"",Back_Rahmen!E20&lt;&gt;"")," bis ",""),IF(Back_Rahmen!E20&lt;&gt;"","&lt;= ",""),Back_Rahmen!E20)</f>
        <v>&gt; 7</v>
      </c>
      <c r="F20" s="310" t="str">
        <f>CONCATENATE(IF(Back_Rahmen!F19&lt;&gt;"","&gt; ",""),Back_Rahmen!F19,IF(AND(Back_Rahmen!F19&lt;&gt;"",Back_Rahmen!F20&lt;&gt;"")," bis ",""),IF(Back_Rahmen!F20&lt;&gt;"","&lt;= ",""),Back_Rahmen!F20)</f>
        <v>&gt; 6 bis &lt;= 7</v>
      </c>
      <c r="G20" s="310" t="str">
        <f>CONCATENATE(IF(Back_Rahmen!G19&lt;&gt;"","&gt; ",""),Back_Rahmen!G19,IF(AND(Back_Rahmen!G19&lt;&gt;"",Back_Rahmen!G20&lt;&gt;"")," bis ",""),IF(Back_Rahmen!G20&lt;&gt;"","&lt;= ",""),Back_Rahmen!G20)</f>
        <v>&gt; 5 bis &lt;= 6</v>
      </c>
      <c r="H20" s="310" t="str">
        <f>CONCATENATE(IF(Back_Rahmen!H19&lt;&gt;"","&gt; ",""),Back_Rahmen!H19,IF(AND(Back_Rahmen!H19&lt;&gt;"",Back_Rahmen!H20&lt;&gt;"")," bis ",""),IF(Back_Rahmen!H20&lt;&gt;"","&lt;= ",""),Back_Rahmen!H20)</f>
        <v>&gt; 4 bis &lt;= 5</v>
      </c>
      <c r="I20" s="310" t="str">
        <f>CONCATENATE(IF(Back_Rahmen!I19&lt;&gt;"","&gt; ",""),Back_Rahmen!I19,IF(AND(Back_Rahmen!I19&lt;&gt;"",Back_Rahmen!I20&lt;&gt;"")," bis ",""),IF(Back_Rahmen!I20&lt;&gt;"","&lt;= ",""),Back_Rahmen!I20)</f>
        <v>&gt; 3 bis &lt;= 4</v>
      </c>
      <c r="J20" s="310" t="str">
        <f>CONCATENATE(IF(Back_Rahmen!J19&lt;&gt;"","&gt; ",""),Back_Rahmen!J19,IF(AND(Back_Rahmen!J19&lt;&gt;"",Back_Rahmen!J20&lt;&gt;"")," bis ",""),IF(Back_Rahmen!J20&lt;&gt;"","&lt;= ",""),Back_Rahmen!J20)</f>
        <v>&gt; 2 bis &lt;= 3</v>
      </c>
      <c r="K20" s="310" t="str">
        <f>CONCATENATE(IF(Back_Rahmen!K19&lt;&gt;"","&gt; ",""),Back_Rahmen!K19,IF(AND(Back_Rahmen!K19&lt;&gt;"",Back_Rahmen!K20&lt;&gt;"")," bis ",""),IF(Back_Rahmen!K20&lt;&gt;"","&lt;= ",""),Back_Rahmen!K20)</f>
        <v>&gt; 1 bis &lt;= 2</v>
      </c>
      <c r="L20" s="310" t="str">
        <f>CONCATENATE(IF(Back_Rahmen!L19&lt;&gt;"","&gt; ",""),Back_Rahmen!L19,IF(AND(Back_Rahmen!L19&lt;&gt;"",Back_Rahmen!L20&lt;&gt;"")," bis ",""),IF(Back_Rahmen!L20&lt;&gt;"","&lt;= ",""),Back_Rahmen!L20)</f>
        <v>&gt; 0 bis &lt;= 1</v>
      </c>
      <c r="M20" s="310" t="str">
        <f>CONCATENATE(IF(Back_Rahmen!M19&lt;&gt;"","&gt; ",""),Back_Rahmen!M19,IF(AND(Back_Rahmen!M19&lt;&gt;"",Back_Rahmen!M20&lt;&gt;"")," bis ",""),IF(Back_Rahmen!M20&lt;&gt;"","&lt;= ",""),Back_Rahmen!M20)</f>
        <v>&gt; -1 bis &lt;= 0</v>
      </c>
      <c r="N20" s="633" t="str">
        <f>CONCATENATE(IF(Back_Rahmen!N19&lt;&gt;"","&gt; ",""),Back_Rahmen!N19,IF(AND(Back_Rahmen!N19&lt;&gt;"",Back_Rahmen!N20&lt;&gt;"")," bis ",""),IF(Back_Rahmen!N20&lt;&gt;"","&lt;= ",""),Back_Rahmen!N20)</f>
        <v>&lt;= -1</v>
      </c>
      <c r="O20" s="634"/>
      <c r="P20" s="305"/>
      <c r="Q20" s="306"/>
      <c r="R20" s="256"/>
      <c r="S20" s="257"/>
      <c r="T20" s="257"/>
      <c r="U20" s="257"/>
      <c r="V20" s="257"/>
      <c r="W20" s="257"/>
      <c r="X20" s="257"/>
      <c r="Y20" s="257"/>
      <c r="Z20" s="257"/>
      <c r="AA20" s="257"/>
      <c r="AB20" s="257"/>
      <c r="AC20" s="257"/>
      <c r="AD20" s="257"/>
      <c r="AE20" s="257"/>
      <c r="AF20" s="257"/>
      <c r="AG20" s="257"/>
      <c r="AH20" s="257"/>
    </row>
    <row r="21" spans="1:34" s="258" customFormat="1" ht="18" customHeight="1" x14ac:dyDescent="0.2">
      <c r="A21" s="295"/>
      <c r="B21" s="311" t="s">
        <v>59</v>
      </c>
      <c r="C21" s="312">
        <v>9242</v>
      </c>
      <c r="D21" s="313" t="s">
        <v>4</v>
      </c>
      <c r="E21" s="314" t="str">
        <f>CONCATENATE(IF(Back_Rahmen!E23&lt;&gt;"","&gt;= ",""),Back_Rahmen!E23,IF(AND(Back_Rahmen!E23&lt;&gt;"",Back_Rahmen!E24&lt;&gt;"")," bis ",""),IF(Back_Rahmen!E24&lt;&gt;"","&lt;= ",""),Back_Rahmen!E24)</f>
        <v>&gt;= 0 bis &lt;= 20</v>
      </c>
      <c r="F21" s="314" t="str">
        <f>CONCATENATE(IF(Back_Rahmen!F23&lt;&gt;"","&gt; ",""),Back_Rahmen!F23,IF(AND(Back_Rahmen!F23&lt;&gt;"",Back_Rahmen!F24&lt;&gt;"")," bis ",""),IF(Back_Rahmen!F24&lt;&gt;"","&lt;= ",""),Back_Rahmen!F24)</f>
        <v>&gt; 20 bis &lt;= 40</v>
      </c>
      <c r="G21" s="314" t="str">
        <f>CONCATENATE(IF(Back_Rahmen!G23&lt;&gt;"","&gt; ",""),Back_Rahmen!G23,IF(AND(Back_Rahmen!G23&lt;&gt;"",Back_Rahmen!G24&lt;&gt;"")," bis ",""),IF(Back_Rahmen!G24&lt;&gt;"","&lt;= ",""),Back_Rahmen!G24)</f>
        <v>&gt; 40 bis &lt;= 60</v>
      </c>
      <c r="H21" s="314" t="str">
        <f>CONCATENATE(IF(Back_Rahmen!H23&lt;&gt;"","&gt; ",""),Back_Rahmen!H23,IF(AND(Back_Rahmen!H23&lt;&gt;"",Back_Rahmen!H24&lt;&gt;"")," bis ",""),IF(Back_Rahmen!H24&lt;&gt;"","&lt;= ",""),Back_Rahmen!H24)</f>
        <v>&gt; 60 bis &lt;= 80</v>
      </c>
      <c r="I21" s="314" t="str">
        <f>CONCATENATE(IF(Back_Rahmen!I23&lt;&gt;"","&gt; ",""),Back_Rahmen!I23,IF(AND(Back_Rahmen!I23&lt;&gt;"",Back_Rahmen!I24&lt;&gt;"")," bis ",""),IF(Back_Rahmen!I24&lt;&gt;"","&lt;= ",""),Back_Rahmen!I24)</f>
        <v>&gt; 80 bis &lt;= 100</v>
      </c>
      <c r="J21" s="314" t="str">
        <f>CONCATENATE(IF(Back_Rahmen!J23&lt;&gt;"","&gt; ",""),Back_Rahmen!J23,IF(AND(Back_Rahmen!J23&lt;&gt;"",Back_Rahmen!J24&lt;&gt;"")," bis ",""),IF(Back_Rahmen!J24&lt;&gt;"","&lt;= ",""),Back_Rahmen!J24)</f>
        <v>&gt; 100 bis &lt;= 140</v>
      </c>
      <c r="K21" s="314" t="str">
        <f>CONCATENATE(IF(Back_Rahmen!K23&lt;&gt;"","&gt; ",""),Back_Rahmen!K23,IF(AND(Back_Rahmen!K23&lt;&gt;"",Back_Rahmen!K24&lt;&gt;"")," bis ",""),IF(Back_Rahmen!K24&lt;&gt;"","&lt;= ",""),Back_Rahmen!K24)</f>
        <v>&gt; 140 bis &lt;= 180</v>
      </c>
      <c r="L21" s="314" t="str">
        <f>CONCATENATE(IF(Back_Rahmen!L23&lt;&gt;"","&gt; ",""),Back_Rahmen!L23,IF(AND(Back_Rahmen!L23&lt;&gt;"",Back_Rahmen!L24&lt;&gt;"")," bis ",""),IF(Back_Rahmen!L24&lt;&gt;"","&lt;= ",""),Back_Rahmen!L24)</f>
        <v>&gt; 180 bis &lt;= 220</v>
      </c>
      <c r="M21" s="314" t="str">
        <f>CONCATENATE(IF(Back_Rahmen!M23&lt;&gt;"","&gt; ",""),Back_Rahmen!M23,IF(AND(Back_Rahmen!M23&lt;&gt;"",Back_Rahmen!M24&lt;&gt;"")," bis ",""),IF(Back_Rahmen!M24&lt;&gt;"","&lt;= ",""),Back_Rahmen!M24)</f>
        <v>&gt; 220</v>
      </c>
      <c r="N21" s="635" t="str">
        <f>CONCATENATE(IF(Back_Rahmen!N23&lt;&gt;"","&gt; ",""),Back_Rahmen!N23,IF(AND(Back_Rahmen!N23&lt;&gt;"",Back_Rahmen!N24&lt;&gt;"")," bis ",""),IF(Back_Rahmen!N24&lt;&gt;"","&lt; ",""),Back_Rahmen!N24)</f>
        <v>&lt; 0</v>
      </c>
      <c r="O21" s="636"/>
      <c r="P21" s="305"/>
      <c r="Q21" s="306"/>
      <c r="R21" s="256"/>
      <c r="S21" s="257"/>
      <c r="T21" s="257"/>
      <c r="U21" s="257"/>
      <c r="V21" s="257"/>
      <c r="W21" s="257"/>
      <c r="X21" s="257"/>
      <c r="Y21" s="257"/>
      <c r="Z21" s="257"/>
      <c r="AA21" s="257"/>
      <c r="AB21" s="257"/>
      <c r="AC21" s="257"/>
      <c r="AD21" s="257"/>
      <c r="AE21" s="257"/>
      <c r="AF21" s="257"/>
      <c r="AG21" s="257"/>
      <c r="AH21" s="257"/>
    </row>
    <row r="22" spans="1:34" x14ac:dyDescent="0.2">
      <c r="A22" s="245"/>
      <c r="B22" s="262"/>
      <c r="C22" s="315"/>
      <c r="D22" s="315"/>
      <c r="E22" s="262"/>
      <c r="F22" s="262"/>
      <c r="G22" s="262"/>
      <c r="H22" s="262"/>
      <c r="I22" s="262"/>
      <c r="J22" s="262"/>
      <c r="K22" s="262"/>
      <c r="L22" s="262"/>
      <c r="M22" s="262"/>
      <c r="N22" s="262"/>
      <c r="O22" s="262"/>
      <c r="P22" s="278"/>
      <c r="Q22" s="282"/>
      <c r="R22" s="249"/>
    </row>
    <row r="23" spans="1:34" ht="14.25" x14ac:dyDescent="0.2">
      <c r="A23" s="259"/>
      <c r="B23" s="605" t="s">
        <v>98</v>
      </c>
      <c r="C23" s="605"/>
      <c r="D23" s="605"/>
      <c r="E23" s="278"/>
      <c r="F23" s="278"/>
      <c r="G23" s="278"/>
      <c r="H23" s="278"/>
      <c r="I23" s="278"/>
      <c r="J23" s="278"/>
      <c r="K23" s="278"/>
      <c r="L23" s="278"/>
      <c r="M23" s="278"/>
      <c r="N23" s="278"/>
      <c r="O23" s="278"/>
      <c r="P23" s="278"/>
      <c r="Q23" s="282"/>
      <c r="R23" s="249"/>
    </row>
    <row r="24" spans="1:34" x14ac:dyDescent="0.2">
      <c r="A24" s="259"/>
      <c r="B24" s="278"/>
      <c r="C24" s="278"/>
      <c r="D24" s="278"/>
      <c r="E24" s="278"/>
      <c r="F24" s="278"/>
      <c r="G24" s="278"/>
      <c r="H24" s="278"/>
      <c r="I24" s="278"/>
      <c r="J24" s="278"/>
      <c r="K24" s="278"/>
      <c r="L24" s="278"/>
      <c r="M24" s="278"/>
      <c r="N24" s="278"/>
      <c r="O24" s="278"/>
      <c r="P24" s="278"/>
      <c r="Q24" s="282"/>
      <c r="R24" s="249"/>
    </row>
    <row r="25" spans="1:34" x14ac:dyDescent="0.2">
      <c r="A25" s="259"/>
      <c r="B25" s="278"/>
      <c r="C25" s="278"/>
      <c r="D25" s="278"/>
      <c r="E25" s="278"/>
      <c r="F25" s="278"/>
      <c r="G25" s="278"/>
      <c r="H25" s="278"/>
      <c r="I25" s="278"/>
      <c r="J25" s="278"/>
      <c r="K25" s="278"/>
      <c r="L25" s="278"/>
      <c r="M25" s="278"/>
      <c r="N25" s="278"/>
      <c r="O25" s="278"/>
      <c r="P25" s="278"/>
      <c r="Q25" s="282"/>
      <c r="R25" s="249"/>
    </row>
    <row r="26" spans="1:34" x14ac:dyDescent="0.2">
      <c r="A26" s="259"/>
      <c r="B26" s="278"/>
      <c r="C26" s="278"/>
      <c r="D26" s="278"/>
      <c r="E26" s="278"/>
      <c r="F26" s="278"/>
      <c r="G26" s="278"/>
      <c r="H26" s="278"/>
      <c r="I26" s="278"/>
      <c r="J26" s="278"/>
      <c r="K26" s="278"/>
      <c r="L26" s="278"/>
      <c r="M26" s="278"/>
      <c r="N26" s="278"/>
      <c r="O26" s="278"/>
      <c r="P26" s="278"/>
      <c r="Q26" s="282"/>
      <c r="R26" s="249"/>
    </row>
    <row r="27" spans="1:34" x14ac:dyDescent="0.2">
      <c r="A27" s="259"/>
      <c r="B27" s="278"/>
      <c r="C27" s="278"/>
      <c r="D27" s="278"/>
      <c r="E27" s="278"/>
      <c r="F27" s="278"/>
      <c r="G27" s="278"/>
      <c r="H27" s="278"/>
      <c r="I27" s="278"/>
      <c r="J27" s="278"/>
      <c r="K27" s="278"/>
      <c r="L27" s="278"/>
      <c r="M27" s="278"/>
      <c r="N27" s="278"/>
      <c r="O27" s="278"/>
      <c r="P27" s="278"/>
      <c r="Q27" s="282"/>
      <c r="R27" s="249"/>
    </row>
    <row r="28" spans="1:34" x14ac:dyDescent="0.2">
      <c r="A28" s="259"/>
      <c r="B28" s="278"/>
      <c r="C28" s="278"/>
      <c r="D28" s="292"/>
      <c r="E28" s="292"/>
      <c r="F28" s="292"/>
      <c r="G28" s="292"/>
      <c r="H28" s="292"/>
      <c r="I28" s="292"/>
      <c r="J28" s="292"/>
      <c r="K28" s="292"/>
      <c r="L28" s="292"/>
      <c r="M28" s="292"/>
      <c r="N28" s="292"/>
      <c r="O28" s="292"/>
      <c r="P28" s="292"/>
      <c r="Q28" s="316"/>
      <c r="R28" s="249"/>
    </row>
    <row r="29" spans="1:34" x14ac:dyDescent="0.2">
      <c r="A29" s="259"/>
      <c r="B29" s="278"/>
      <c r="C29" s="282"/>
      <c r="D29" s="278"/>
      <c r="E29" s="278"/>
      <c r="F29" s="278"/>
      <c r="G29" s="278"/>
      <c r="H29" s="278"/>
      <c r="I29" s="278"/>
      <c r="J29" s="278"/>
      <c r="K29" s="278"/>
      <c r="L29" s="278"/>
      <c r="M29" s="278"/>
      <c r="N29" s="278"/>
      <c r="O29" s="278"/>
      <c r="P29" s="278"/>
      <c r="Q29" s="278"/>
      <c r="R29" s="278"/>
    </row>
    <row r="30" spans="1:34" x14ac:dyDescent="0.2">
      <c r="A30" s="259"/>
      <c r="B30" s="278"/>
      <c r="C30" s="282"/>
      <c r="D30" s="278"/>
      <c r="E30" s="293"/>
      <c r="F30" s="293"/>
      <c r="G30" s="293"/>
      <c r="H30" s="293"/>
      <c r="I30" s="293"/>
      <c r="J30" s="293"/>
      <c r="K30" s="293"/>
      <c r="L30" s="293"/>
      <c r="M30" s="293"/>
      <c r="N30" s="293"/>
      <c r="O30" s="293"/>
      <c r="P30" s="293"/>
      <c r="Q30" s="293"/>
      <c r="R30" s="278"/>
    </row>
    <row r="31" spans="1:34" x14ac:dyDescent="0.2">
      <c r="A31" s="259"/>
      <c r="B31" s="278"/>
      <c r="C31" s="282"/>
      <c r="D31" s="278"/>
      <c r="E31" s="293"/>
      <c r="F31" s="293"/>
      <c r="G31" s="293"/>
      <c r="H31" s="293"/>
      <c r="I31" s="293"/>
      <c r="J31" s="293"/>
      <c r="K31" s="293"/>
      <c r="L31" s="293"/>
      <c r="M31" s="293"/>
      <c r="N31" s="293"/>
      <c r="O31" s="293"/>
      <c r="P31" s="293"/>
      <c r="Q31" s="293"/>
      <c r="R31" s="278"/>
    </row>
    <row r="32" spans="1:34" x14ac:dyDescent="0.2">
      <c r="A32" s="259"/>
      <c r="B32" s="278"/>
      <c r="C32" s="282"/>
      <c r="D32" s="278"/>
      <c r="E32" s="293"/>
      <c r="F32" s="317"/>
      <c r="G32" s="317"/>
      <c r="H32" s="317"/>
      <c r="I32" s="317"/>
      <c r="J32" s="317"/>
      <c r="K32" s="317"/>
      <c r="L32" s="317"/>
      <c r="M32" s="317"/>
      <c r="N32" s="317"/>
      <c r="O32" s="317"/>
      <c r="P32" s="293"/>
      <c r="Q32" s="293"/>
      <c r="R32" s="278"/>
    </row>
    <row r="33" spans="1:18" x14ac:dyDescent="0.2">
      <c r="A33" s="259"/>
      <c r="B33" s="278"/>
      <c r="C33" s="282"/>
      <c r="D33" s="278"/>
      <c r="E33" s="293"/>
      <c r="F33" s="317"/>
      <c r="G33" s="317"/>
      <c r="H33" s="317"/>
      <c r="I33" s="317"/>
      <c r="J33" s="317"/>
      <c r="K33" s="317"/>
      <c r="L33" s="317"/>
      <c r="M33" s="317"/>
      <c r="N33" s="317"/>
      <c r="O33" s="317"/>
      <c r="P33" s="293"/>
      <c r="Q33" s="293"/>
      <c r="R33" s="278"/>
    </row>
    <row r="34" spans="1:18" x14ac:dyDescent="0.2">
      <c r="A34" s="259"/>
      <c r="B34" s="278"/>
      <c r="C34" s="282"/>
      <c r="D34" s="278"/>
      <c r="E34" s="293"/>
      <c r="F34" s="293"/>
      <c r="G34" s="293"/>
      <c r="H34" s="293"/>
      <c r="I34" s="293"/>
      <c r="J34" s="293"/>
      <c r="K34" s="293"/>
      <c r="L34" s="293"/>
      <c r="M34" s="293"/>
      <c r="N34" s="293"/>
      <c r="O34" s="293"/>
      <c r="P34" s="293"/>
      <c r="Q34" s="293"/>
      <c r="R34" s="278"/>
    </row>
    <row r="35" spans="1:18" x14ac:dyDescent="0.2">
      <c r="A35" s="259"/>
      <c r="B35" s="278"/>
      <c r="C35" s="282"/>
      <c r="D35" s="278"/>
      <c r="E35" s="293"/>
      <c r="F35" s="293"/>
      <c r="G35" s="293"/>
      <c r="H35" s="293"/>
      <c r="I35" s="293"/>
      <c r="J35" s="293"/>
      <c r="K35" s="293"/>
      <c r="L35" s="293"/>
      <c r="M35" s="293"/>
      <c r="N35" s="293"/>
      <c r="O35" s="293"/>
      <c r="P35" s="293"/>
      <c r="Q35" s="293"/>
      <c r="R35" s="278"/>
    </row>
    <row r="36" spans="1:18" x14ac:dyDescent="0.2">
      <c r="A36" s="291"/>
      <c r="B36" s="292"/>
      <c r="C36" s="316"/>
      <c r="D36" s="278"/>
      <c r="E36" s="293"/>
      <c r="F36" s="317"/>
      <c r="G36" s="317"/>
      <c r="H36" s="317"/>
      <c r="I36" s="317"/>
      <c r="J36" s="317"/>
      <c r="K36" s="317"/>
      <c r="L36" s="317"/>
      <c r="M36" s="317"/>
      <c r="N36" s="317"/>
      <c r="O36" s="317"/>
      <c r="P36" s="293"/>
      <c r="Q36" s="293"/>
      <c r="R36" s="278"/>
    </row>
    <row r="37" spans="1:18" x14ac:dyDescent="0.2">
      <c r="A37" s="318"/>
      <c r="B37" s="319"/>
      <c r="C37" s="320"/>
      <c r="D37" s="321"/>
      <c r="E37" s="293"/>
      <c r="F37" s="317"/>
      <c r="G37" s="317"/>
      <c r="H37" s="317"/>
      <c r="I37" s="317"/>
      <c r="J37" s="317"/>
      <c r="K37" s="317"/>
      <c r="L37" s="317"/>
      <c r="M37" s="317"/>
      <c r="N37" s="317"/>
      <c r="O37" s="317"/>
      <c r="P37" s="293"/>
      <c r="Q37" s="293"/>
      <c r="R37" s="278"/>
    </row>
    <row r="38" spans="1:18" x14ac:dyDescent="0.2">
      <c r="A38" s="321"/>
      <c r="B38" s="321"/>
      <c r="C38" s="322"/>
      <c r="D38" s="321"/>
      <c r="E38" s="293"/>
      <c r="F38" s="293"/>
      <c r="G38" s="293"/>
      <c r="H38" s="293"/>
      <c r="I38" s="293"/>
      <c r="J38" s="293"/>
      <c r="K38" s="293"/>
      <c r="L38" s="293"/>
      <c r="M38" s="293"/>
      <c r="N38" s="293"/>
      <c r="O38" s="293"/>
      <c r="P38" s="293"/>
      <c r="Q38" s="293"/>
      <c r="R38" s="278"/>
    </row>
    <row r="39" spans="1:18" x14ac:dyDescent="0.2">
      <c r="A39" s="323"/>
      <c r="B39" s="323"/>
      <c r="C39" s="324"/>
      <c r="D39" s="321"/>
      <c r="E39" s="293"/>
      <c r="F39" s="293"/>
      <c r="G39" s="293"/>
      <c r="H39" s="293"/>
      <c r="I39" s="293"/>
      <c r="J39" s="293"/>
      <c r="K39" s="293"/>
      <c r="L39" s="293"/>
      <c r="M39" s="293"/>
      <c r="N39" s="293"/>
      <c r="O39" s="293"/>
      <c r="P39" s="293"/>
      <c r="Q39" s="293"/>
      <c r="R39" s="278"/>
    </row>
    <row r="40" spans="1:18" x14ac:dyDescent="0.2">
      <c r="A40" s="249"/>
      <c r="B40" s="249"/>
      <c r="C40" s="249"/>
      <c r="D40" s="278"/>
      <c r="E40" s="278"/>
      <c r="F40" s="278"/>
      <c r="G40" s="278"/>
      <c r="H40" s="278"/>
      <c r="I40" s="278"/>
      <c r="J40" s="278"/>
      <c r="K40" s="278"/>
      <c r="L40" s="278"/>
      <c r="M40" s="278"/>
      <c r="N40" s="278"/>
      <c r="O40" s="278"/>
      <c r="P40" s="278"/>
      <c r="Q40" s="278"/>
      <c r="R40" s="278"/>
    </row>
    <row r="41" spans="1:18" x14ac:dyDescent="0.2">
      <c r="A41" s="250"/>
      <c r="B41" s="250"/>
      <c r="C41" s="250"/>
      <c r="D41" s="250"/>
      <c r="E41" s="250"/>
      <c r="F41" s="250"/>
      <c r="G41" s="250"/>
      <c r="H41" s="250"/>
      <c r="I41" s="250"/>
      <c r="J41" s="250"/>
      <c r="K41" s="250"/>
      <c r="L41" s="250"/>
      <c r="M41" s="250"/>
      <c r="N41" s="250"/>
      <c r="O41" s="250"/>
      <c r="P41" s="250"/>
      <c r="Q41" s="250"/>
      <c r="R41" s="249"/>
    </row>
    <row r="42" spans="1:18" x14ac:dyDescent="0.2">
      <c r="A42" s="250"/>
      <c r="B42" s="250"/>
      <c r="C42" s="250"/>
      <c r="D42" s="250"/>
      <c r="E42" s="250"/>
      <c r="F42" s="250"/>
      <c r="G42" s="250"/>
      <c r="H42" s="250"/>
      <c r="I42" s="250"/>
      <c r="J42" s="250"/>
      <c r="K42" s="250"/>
      <c r="L42" s="250"/>
      <c r="M42" s="250"/>
      <c r="N42" s="250"/>
      <c r="O42" s="250"/>
      <c r="P42" s="250"/>
      <c r="Q42" s="250"/>
      <c r="R42" s="249"/>
    </row>
    <row r="43" spans="1:18" x14ac:dyDescent="0.2">
      <c r="A43" s="250"/>
      <c r="B43" s="250"/>
      <c r="C43" s="250"/>
      <c r="D43" s="250"/>
      <c r="E43" s="250"/>
      <c r="F43" s="250"/>
      <c r="G43" s="250"/>
      <c r="H43" s="250"/>
      <c r="I43" s="250"/>
      <c r="J43" s="250"/>
      <c r="K43" s="250"/>
      <c r="L43" s="250"/>
      <c r="M43" s="250"/>
      <c r="N43" s="250"/>
      <c r="O43" s="250"/>
      <c r="P43" s="250"/>
      <c r="Q43" s="250"/>
      <c r="R43" s="249"/>
    </row>
    <row r="44" spans="1:18" x14ac:dyDescent="0.2">
      <c r="A44" s="250"/>
      <c r="B44" s="250"/>
      <c r="C44" s="250"/>
      <c r="D44" s="250"/>
      <c r="E44" s="250"/>
      <c r="F44" s="250"/>
      <c r="G44" s="250"/>
      <c r="H44" s="250"/>
      <c r="I44" s="250"/>
      <c r="J44" s="250"/>
      <c r="K44" s="250"/>
      <c r="L44" s="250"/>
      <c r="M44" s="250"/>
      <c r="N44" s="250"/>
      <c r="O44" s="250"/>
      <c r="P44" s="250"/>
      <c r="Q44" s="250"/>
      <c r="R44" s="249"/>
    </row>
    <row r="45" spans="1:18" x14ac:dyDescent="0.2">
      <c r="A45" s="250"/>
      <c r="B45" s="250"/>
      <c r="C45" s="250"/>
      <c r="D45" s="250"/>
      <c r="E45" s="250"/>
      <c r="F45" s="250"/>
      <c r="G45" s="250"/>
      <c r="H45" s="250"/>
      <c r="I45" s="250"/>
      <c r="J45" s="250"/>
      <c r="K45" s="250"/>
      <c r="L45" s="250"/>
      <c r="M45" s="250"/>
      <c r="N45" s="250"/>
      <c r="O45" s="250"/>
      <c r="P45" s="250"/>
      <c r="Q45" s="250"/>
      <c r="R45" s="249"/>
    </row>
    <row r="46" spans="1:18" x14ac:dyDescent="0.2">
      <c r="A46" s="250"/>
      <c r="B46" s="250"/>
      <c r="C46" s="250"/>
      <c r="D46" s="250"/>
      <c r="E46" s="250"/>
      <c r="F46" s="250"/>
      <c r="G46" s="250"/>
      <c r="H46" s="250"/>
      <c r="I46" s="250"/>
      <c r="J46" s="250"/>
      <c r="K46" s="250"/>
      <c r="L46" s="250"/>
      <c r="M46" s="250"/>
      <c r="N46" s="250"/>
      <c r="O46" s="250"/>
      <c r="P46" s="250"/>
      <c r="Q46" s="250"/>
      <c r="R46" s="249"/>
    </row>
    <row r="47" spans="1:18" x14ac:dyDescent="0.2">
      <c r="A47" s="250"/>
      <c r="B47" s="250"/>
      <c r="C47" s="250"/>
      <c r="D47" s="250"/>
      <c r="E47" s="250"/>
      <c r="F47" s="250"/>
      <c r="G47" s="250"/>
      <c r="H47" s="250"/>
      <c r="I47" s="250"/>
      <c r="J47" s="250"/>
      <c r="K47" s="250"/>
      <c r="L47" s="250"/>
      <c r="M47" s="250"/>
      <c r="N47" s="250"/>
      <c r="O47" s="250"/>
      <c r="P47" s="250"/>
      <c r="Q47" s="250"/>
      <c r="R47" s="249"/>
    </row>
    <row r="48" spans="1:18" x14ac:dyDescent="0.2">
      <c r="A48" s="250"/>
      <c r="B48" s="250"/>
      <c r="C48" s="250"/>
      <c r="D48" s="250"/>
      <c r="E48" s="250"/>
      <c r="F48" s="250"/>
      <c r="G48" s="250"/>
      <c r="H48" s="250"/>
      <c r="I48" s="250"/>
      <c r="J48" s="250"/>
      <c r="K48" s="250"/>
      <c r="L48" s="250"/>
      <c r="M48" s="250"/>
      <c r="N48" s="250"/>
      <c r="O48" s="250"/>
      <c r="P48" s="250"/>
      <c r="Q48" s="250"/>
      <c r="R48" s="249"/>
    </row>
    <row r="49" s="250" customFormat="1" x14ac:dyDescent="0.2"/>
    <row r="50" s="250" customFormat="1" x14ac:dyDescent="0.2"/>
    <row r="51" s="250" customFormat="1" x14ac:dyDescent="0.2"/>
    <row r="52" s="250" customFormat="1" x14ac:dyDescent="0.2"/>
    <row r="53" s="250" customFormat="1" x14ac:dyDescent="0.2"/>
    <row r="54" s="250" customFormat="1" x14ac:dyDescent="0.2"/>
    <row r="55" s="250" customFormat="1" x14ac:dyDescent="0.2"/>
    <row r="56" s="250" customFormat="1" x14ac:dyDescent="0.2"/>
    <row r="57" s="250" customFormat="1" x14ac:dyDescent="0.2"/>
    <row r="58" s="250" customFormat="1" x14ac:dyDescent="0.2"/>
    <row r="59" s="250" customFormat="1" x14ac:dyDescent="0.2"/>
    <row r="60" s="250" customFormat="1" x14ac:dyDescent="0.2"/>
    <row r="61" s="250" customFormat="1" x14ac:dyDescent="0.2"/>
    <row r="62" s="250" customFormat="1" x14ac:dyDescent="0.2"/>
    <row r="63" s="250" customFormat="1" x14ac:dyDescent="0.2"/>
    <row r="64" s="250" customFormat="1" x14ac:dyDescent="0.2"/>
    <row r="65" s="250" customFormat="1" x14ac:dyDescent="0.2"/>
    <row r="66" s="250" customFormat="1" x14ac:dyDescent="0.2"/>
    <row r="67" s="250" customFormat="1" x14ac:dyDescent="0.2"/>
    <row r="68" s="250" customFormat="1" x14ac:dyDescent="0.2"/>
    <row r="69" s="250" customFormat="1" x14ac:dyDescent="0.2"/>
    <row r="70" s="250" customFormat="1" x14ac:dyDescent="0.2"/>
    <row r="71" s="250" customFormat="1" x14ac:dyDescent="0.2"/>
    <row r="72" s="250" customFormat="1" x14ac:dyDescent="0.2"/>
    <row r="73" s="250" customFormat="1" x14ac:dyDescent="0.2"/>
    <row r="74" s="250" customFormat="1" x14ac:dyDescent="0.2"/>
    <row r="75" s="250" customFormat="1" x14ac:dyDescent="0.2"/>
    <row r="76" s="250" customFormat="1" x14ac:dyDescent="0.2"/>
    <row r="77" s="250" customFormat="1" x14ac:dyDescent="0.2"/>
    <row r="78" s="250" customFormat="1" x14ac:dyDescent="0.2"/>
    <row r="79" s="250" customFormat="1" x14ac:dyDescent="0.2"/>
    <row r="80" s="250" customFormat="1" x14ac:dyDescent="0.2"/>
    <row r="81" s="250" customFormat="1" x14ac:dyDescent="0.2"/>
    <row r="82" s="250" customFormat="1" x14ac:dyDescent="0.2"/>
    <row r="83" s="250" customFormat="1" x14ac:dyDescent="0.2"/>
    <row r="84" s="250" customFormat="1" x14ac:dyDescent="0.2"/>
    <row r="85" s="250" customFormat="1" x14ac:dyDescent="0.2"/>
    <row r="86" s="250" customFormat="1" x14ac:dyDescent="0.2"/>
    <row r="87" s="250" customFormat="1" x14ac:dyDescent="0.2"/>
    <row r="88" s="250" customFormat="1" x14ac:dyDescent="0.2"/>
    <row r="89" s="250" customFormat="1" x14ac:dyDescent="0.2"/>
    <row r="90" s="250" customFormat="1" x14ac:dyDescent="0.2"/>
    <row r="91" s="250" customFormat="1" x14ac:dyDescent="0.2"/>
    <row r="92" s="250" customFormat="1" x14ac:dyDescent="0.2"/>
    <row r="93" s="250" customFormat="1" x14ac:dyDescent="0.2"/>
    <row r="94" s="250" customFormat="1" x14ac:dyDescent="0.2"/>
    <row r="95" s="250" customFormat="1" x14ac:dyDescent="0.2"/>
    <row r="96" s="250" customFormat="1" x14ac:dyDescent="0.2"/>
    <row r="97" s="250" customFormat="1" x14ac:dyDescent="0.2"/>
    <row r="98" s="250" customFormat="1" x14ac:dyDescent="0.2"/>
    <row r="99" s="250" customFormat="1" x14ac:dyDescent="0.2"/>
    <row r="100" s="250" customFormat="1" x14ac:dyDescent="0.2"/>
    <row r="101" s="250" customFormat="1" x14ac:dyDescent="0.2"/>
    <row r="102" s="250" customFormat="1" x14ac:dyDescent="0.2"/>
    <row r="103" s="250" customFormat="1" x14ac:dyDescent="0.2"/>
    <row r="104" s="250" customFormat="1" x14ac:dyDescent="0.2"/>
    <row r="105" s="250" customFormat="1" x14ac:dyDescent="0.2"/>
    <row r="106" s="250" customFormat="1" x14ac:dyDescent="0.2"/>
    <row r="107" s="250" customFormat="1" x14ac:dyDescent="0.2"/>
    <row r="108" s="250" customFormat="1" x14ac:dyDescent="0.2"/>
    <row r="109" s="250" customFormat="1" x14ac:dyDescent="0.2"/>
    <row r="110" s="250" customFormat="1" x14ac:dyDescent="0.2"/>
    <row r="111" s="250" customFormat="1" x14ac:dyDescent="0.2"/>
    <row r="112" s="250" customFormat="1" x14ac:dyDescent="0.2"/>
    <row r="113" s="250" customFormat="1" x14ac:dyDescent="0.2"/>
    <row r="114" s="250" customFormat="1" x14ac:dyDescent="0.2"/>
    <row r="115" s="250" customFormat="1" x14ac:dyDescent="0.2"/>
    <row r="116" s="250" customFormat="1" x14ac:dyDescent="0.2"/>
    <row r="117" s="250" customFormat="1" x14ac:dyDescent="0.2"/>
    <row r="118" s="250" customFormat="1" x14ac:dyDescent="0.2"/>
    <row r="119" s="250" customFormat="1" x14ac:dyDescent="0.2"/>
    <row r="120" s="250" customFormat="1" x14ac:dyDescent="0.2"/>
    <row r="121" s="250" customFormat="1" x14ac:dyDescent="0.2"/>
    <row r="122" s="250" customFormat="1" x14ac:dyDescent="0.2"/>
    <row r="123" s="250" customFormat="1" x14ac:dyDescent="0.2"/>
    <row r="124" s="250" customFormat="1" x14ac:dyDescent="0.2"/>
    <row r="125" s="250" customFormat="1" x14ac:dyDescent="0.2"/>
    <row r="126" s="250" customFormat="1" x14ac:dyDescent="0.2"/>
    <row r="127" s="250" customFormat="1" x14ac:dyDescent="0.2"/>
    <row r="128" s="250" customFormat="1" x14ac:dyDescent="0.2"/>
    <row r="129" s="250" customFormat="1" x14ac:dyDescent="0.2"/>
    <row r="130" s="250" customFormat="1" x14ac:dyDescent="0.2"/>
    <row r="131" s="250" customFormat="1" x14ac:dyDescent="0.2"/>
    <row r="132" s="250" customFormat="1" x14ac:dyDescent="0.2"/>
    <row r="133" s="250" customFormat="1" x14ac:dyDescent="0.2"/>
    <row r="134" s="250" customFormat="1" x14ac:dyDescent="0.2"/>
    <row r="135" s="250" customFormat="1" x14ac:dyDescent="0.2"/>
    <row r="136" s="250" customFormat="1" x14ac:dyDescent="0.2"/>
    <row r="137" s="250" customFormat="1" x14ac:dyDescent="0.2"/>
    <row r="138" s="250" customFormat="1" x14ac:dyDescent="0.2"/>
    <row r="139" s="250" customFormat="1" x14ac:dyDescent="0.2"/>
    <row r="140" s="250" customFormat="1" x14ac:dyDescent="0.2"/>
    <row r="141" s="250" customFormat="1" x14ac:dyDescent="0.2"/>
    <row r="142" s="250" customFormat="1" x14ac:dyDescent="0.2"/>
    <row r="143" s="250" customFormat="1" x14ac:dyDescent="0.2"/>
    <row r="144" s="250" customFormat="1" x14ac:dyDescent="0.2"/>
    <row r="145" s="250" customFormat="1" x14ac:dyDescent="0.2"/>
    <row r="146" s="250" customFormat="1" x14ac:dyDescent="0.2"/>
    <row r="147" s="250" customFormat="1" x14ac:dyDescent="0.2"/>
    <row r="148" s="250" customFormat="1" x14ac:dyDescent="0.2"/>
    <row r="149" s="250" customFormat="1" x14ac:dyDescent="0.2"/>
    <row r="150" s="250" customFormat="1" x14ac:dyDescent="0.2"/>
    <row r="151" s="250" customFormat="1" x14ac:dyDescent="0.2"/>
    <row r="152" s="250" customFormat="1" x14ac:dyDescent="0.2"/>
    <row r="153" s="250" customFormat="1" x14ac:dyDescent="0.2"/>
    <row r="154" s="250" customFormat="1" x14ac:dyDescent="0.2"/>
    <row r="155" s="250" customFormat="1" x14ac:dyDescent="0.2"/>
    <row r="156" s="250" customFormat="1" x14ac:dyDescent="0.2"/>
    <row r="157" s="250" customFormat="1" x14ac:dyDescent="0.2"/>
    <row r="158" s="250" customFormat="1" x14ac:dyDescent="0.2"/>
    <row r="159" s="250" customFormat="1" x14ac:dyDescent="0.2"/>
    <row r="160" s="250" customFormat="1" x14ac:dyDescent="0.2"/>
    <row r="161" s="250" customFormat="1" x14ac:dyDescent="0.2"/>
    <row r="162" s="250" customFormat="1" x14ac:dyDescent="0.2"/>
    <row r="163" s="250" customFormat="1" x14ac:dyDescent="0.2"/>
    <row r="164" s="250" customFormat="1" x14ac:dyDescent="0.2"/>
    <row r="165" s="250" customFormat="1" x14ac:dyDescent="0.2"/>
    <row r="166" s="250" customFormat="1" x14ac:dyDescent="0.2"/>
    <row r="167" s="250" customFormat="1" x14ac:dyDescent="0.2"/>
    <row r="168" s="250" customFormat="1" x14ac:dyDescent="0.2"/>
    <row r="169" s="250" customFormat="1" x14ac:dyDescent="0.2"/>
    <row r="170" s="250" customFormat="1" x14ac:dyDescent="0.2"/>
    <row r="171" s="250" customFormat="1" x14ac:dyDescent="0.2"/>
    <row r="172" s="250" customFormat="1" x14ac:dyDescent="0.2"/>
    <row r="173" s="250" customFormat="1" x14ac:dyDescent="0.2"/>
    <row r="174" s="250" customFormat="1" x14ac:dyDescent="0.2"/>
    <row r="175" s="250" customFormat="1" x14ac:dyDescent="0.2"/>
    <row r="176" s="250" customFormat="1" x14ac:dyDescent="0.2"/>
    <row r="177" s="250" customFormat="1" x14ac:dyDescent="0.2"/>
    <row r="178" s="250" customFormat="1" x14ac:dyDescent="0.2"/>
    <row r="179" s="250" customFormat="1" x14ac:dyDescent="0.2"/>
    <row r="180" s="250" customFormat="1" x14ac:dyDescent="0.2"/>
    <row r="181" s="250" customFormat="1" x14ac:dyDescent="0.2"/>
    <row r="182" s="250" customFormat="1" x14ac:dyDescent="0.2"/>
    <row r="183" s="250" customFormat="1" x14ac:dyDescent="0.2"/>
    <row r="184" s="250" customFormat="1" x14ac:dyDescent="0.2"/>
    <row r="185" s="250" customFormat="1" x14ac:dyDescent="0.2"/>
    <row r="186" s="250" customFormat="1" x14ac:dyDescent="0.2"/>
    <row r="187" s="250" customFormat="1" x14ac:dyDescent="0.2"/>
    <row r="188" s="250" customFormat="1" x14ac:dyDescent="0.2"/>
    <row r="189" s="250" customFormat="1" x14ac:dyDescent="0.2"/>
    <row r="190" s="250" customFormat="1" x14ac:dyDescent="0.2"/>
    <row r="191" s="250" customFormat="1" x14ac:dyDescent="0.2"/>
    <row r="192" s="250" customFormat="1" x14ac:dyDescent="0.2"/>
    <row r="193" s="250" customFormat="1" x14ac:dyDescent="0.2"/>
    <row r="194" s="250" customFormat="1" x14ac:dyDescent="0.2"/>
    <row r="195" s="250" customFormat="1" x14ac:dyDescent="0.2"/>
    <row r="196" s="250" customFormat="1" x14ac:dyDescent="0.2"/>
    <row r="197" s="250" customFormat="1" x14ac:dyDescent="0.2"/>
    <row r="198" s="250" customFormat="1" x14ac:dyDescent="0.2"/>
    <row r="199" s="250" customFormat="1" x14ac:dyDescent="0.2"/>
    <row r="200" s="250" customFormat="1" x14ac:dyDescent="0.2"/>
    <row r="201" s="250" customFormat="1" x14ac:dyDescent="0.2"/>
    <row r="202" s="250" customFormat="1" x14ac:dyDescent="0.2"/>
    <row r="203" s="250" customFormat="1" x14ac:dyDescent="0.2"/>
    <row r="204" s="250" customFormat="1" x14ac:dyDescent="0.2"/>
    <row r="205" s="250" customFormat="1" x14ac:dyDescent="0.2"/>
    <row r="206" s="250" customFormat="1" x14ac:dyDescent="0.2"/>
    <row r="207" s="250" customFormat="1" x14ac:dyDescent="0.2"/>
    <row r="208" s="250" customFormat="1" x14ac:dyDescent="0.2"/>
    <row r="209" s="250" customFormat="1" x14ac:dyDescent="0.2"/>
    <row r="210" s="250" customFormat="1" x14ac:dyDescent="0.2"/>
    <row r="211" s="250" customFormat="1" x14ac:dyDescent="0.2"/>
    <row r="212" s="250" customFormat="1" x14ac:dyDescent="0.2"/>
    <row r="213" s="250" customFormat="1" x14ac:dyDescent="0.2"/>
    <row r="214" s="250" customFormat="1" x14ac:dyDescent="0.2"/>
    <row r="215" s="250" customFormat="1" x14ac:dyDescent="0.2"/>
    <row r="216" s="250" customFormat="1" x14ac:dyDescent="0.2"/>
    <row r="217" s="250" customFormat="1" x14ac:dyDescent="0.2"/>
    <row r="218" s="250" customFormat="1" x14ac:dyDescent="0.2"/>
    <row r="219" s="250" customFormat="1" x14ac:dyDescent="0.2"/>
    <row r="220" s="250" customFormat="1" x14ac:dyDescent="0.2"/>
    <row r="221" s="250" customFormat="1" x14ac:dyDescent="0.2"/>
    <row r="222" s="250" customFormat="1" x14ac:dyDescent="0.2"/>
    <row r="223" s="250" customFormat="1" x14ac:dyDescent="0.2"/>
    <row r="224" s="250" customFormat="1" x14ac:dyDescent="0.2"/>
    <row r="225" s="250" customFormat="1" x14ac:dyDescent="0.2"/>
    <row r="226" s="250" customFormat="1" x14ac:dyDescent="0.2"/>
    <row r="227" s="250" customFormat="1" x14ac:dyDescent="0.2"/>
    <row r="228" s="250" customFormat="1" x14ac:dyDescent="0.2"/>
    <row r="229" s="250" customFormat="1" x14ac:dyDescent="0.2"/>
    <row r="230" s="250" customFormat="1" x14ac:dyDescent="0.2"/>
    <row r="231" s="250" customFormat="1" x14ac:dyDescent="0.2"/>
    <row r="232" s="250" customFormat="1" x14ac:dyDescent="0.2"/>
    <row r="233" s="250" customFormat="1" x14ac:dyDescent="0.2"/>
    <row r="234" s="250" customFormat="1" x14ac:dyDescent="0.2"/>
    <row r="235" s="250" customFormat="1" x14ac:dyDescent="0.2"/>
    <row r="236" s="250" customFormat="1" x14ac:dyDescent="0.2"/>
    <row r="237" s="250" customFormat="1" x14ac:dyDescent="0.2"/>
    <row r="238" s="250" customFormat="1" x14ac:dyDescent="0.2"/>
    <row r="239" s="250" customFormat="1" x14ac:dyDescent="0.2"/>
    <row r="240" s="250" customFormat="1" x14ac:dyDescent="0.2"/>
    <row r="241" s="250" customFormat="1" x14ac:dyDescent="0.2"/>
    <row r="242" s="250" customFormat="1" x14ac:dyDescent="0.2"/>
    <row r="243" s="250" customFormat="1" x14ac:dyDescent="0.2"/>
    <row r="244" s="250" customFormat="1" x14ac:dyDescent="0.2"/>
    <row r="245" s="250" customFormat="1" x14ac:dyDescent="0.2"/>
    <row r="246" s="250" customFormat="1" x14ac:dyDescent="0.2"/>
    <row r="247" s="250" customFormat="1" x14ac:dyDescent="0.2"/>
    <row r="248" s="250" customFormat="1" x14ac:dyDescent="0.2"/>
    <row r="249" s="250" customFormat="1" x14ac:dyDescent="0.2"/>
    <row r="250" s="250" customFormat="1" x14ac:dyDescent="0.2"/>
    <row r="251" s="250" customFormat="1" x14ac:dyDescent="0.2"/>
    <row r="252" s="250" customFormat="1" x14ac:dyDescent="0.2"/>
    <row r="253" s="250" customFormat="1" x14ac:dyDescent="0.2"/>
    <row r="254" s="250" customFormat="1" x14ac:dyDescent="0.2"/>
    <row r="255" s="250" customFormat="1" x14ac:dyDescent="0.2"/>
    <row r="256" s="250" customFormat="1" x14ac:dyDescent="0.2"/>
    <row r="257" s="250" customFormat="1" x14ac:dyDescent="0.2"/>
    <row r="258" s="250" customFormat="1" x14ac:dyDescent="0.2"/>
    <row r="259" s="250" customFormat="1" x14ac:dyDescent="0.2"/>
    <row r="260" s="250" customFormat="1" x14ac:dyDescent="0.2"/>
    <row r="261" s="250" customFormat="1" x14ac:dyDescent="0.2"/>
    <row r="262" s="250" customFormat="1" x14ac:dyDescent="0.2"/>
    <row r="263" s="250" customFormat="1" x14ac:dyDescent="0.2"/>
    <row r="264" s="250" customFormat="1" x14ac:dyDescent="0.2"/>
    <row r="265" s="250" customFormat="1" x14ac:dyDescent="0.2"/>
    <row r="266" s="250" customFormat="1" x14ac:dyDescent="0.2"/>
    <row r="267" s="250" customFormat="1" x14ac:dyDescent="0.2"/>
    <row r="268" s="250" customFormat="1" x14ac:dyDescent="0.2"/>
    <row r="269" s="250" customFormat="1" x14ac:dyDescent="0.2"/>
    <row r="270" s="250" customFormat="1" x14ac:dyDescent="0.2"/>
    <row r="271" s="250" customFormat="1" x14ac:dyDescent="0.2"/>
    <row r="272" s="250" customFormat="1" x14ac:dyDescent="0.2"/>
    <row r="273" s="250" customFormat="1" x14ac:dyDescent="0.2"/>
    <row r="274" s="250" customFormat="1" x14ac:dyDescent="0.2"/>
    <row r="275" s="250" customFormat="1" x14ac:dyDescent="0.2"/>
    <row r="276" s="250" customFormat="1" x14ac:dyDescent="0.2"/>
    <row r="277" s="250" customFormat="1" x14ac:dyDescent="0.2"/>
    <row r="278" s="250" customFormat="1" x14ac:dyDescent="0.2"/>
    <row r="279" s="250" customFormat="1" x14ac:dyDescent="0.2"/>
    <row r="280" s="250" customFormat="1" x14ac:dyDescent="0.2"/>
    <row r="281" s="250" customFormat="1" x14ac:dyDescent="0.2"/>
    <row r="282" s="250" customFormat="1" x14ac:dyDescent="0.2"/>
    <row r="283" s="250" customFormat="1" x14ac:dyDescent="0.2"/>
    <row r="284" s="250" customFormat="1" x14ac:dyDescent="0.2"/>
    <row r="285" s="250" customFormat="1" x14ac:dyDescent="0.2"/>
    <row r="286" s="250" customFormat="1" x14ac:dyDescent="0.2"/>
    <row r="287" s="250" customFormat="1" x14ac:dyDescent="0.2"/>
    <row r="288" s="250" customFormat="1" x14ac:dyDescent="0.2"/>
    <row r="289" s="250" customFormat="1" x14ac:dyDescent="0.2"/>
    <row r="290" s="250" customFormat="1" x14ac:dyDescent="0.2"/>
    <row r="291" s="250" customFormat="1" x14ac:dyDescent="0.2"/>
    <row r="292" s="250" customFormat="1" x14ac:dyDescent="0.2"/>
    <row r="293" s="250" customFormat="1" x14ac:dyDescent="0.2"/>
    <row r="294" s="250" customFormat="1" x14ac:dyDescent="0.2"/>
    <row r="295" s="250" customFormat="1" x14ac:dyDescent="0.2"/>
    <row r="296" s="250" customFormat="1" x14ac:dyDescent="0.2"/>
    <row r="297" s="250" customFormat="1" x14ac:dyDescent="0.2"/>
    <row r="298" s="250" customFormat="1" x14ac:dyDescent="0.2"/>
    <row r="299" s="250" customFormat="1" x14ac:dyDescent="0.2"/>
    <row r="300" s="250" customFormat="1" x14ac:dyDescent="0.2"/>
    <row r="301" s="250" customFormat="1" x14ac:dyDescent="0.2"/>
    <row r="302" s="250" customFormat="1" x14ac:dyDescent="0.2"/>
    <row r="303" s="250" customFormat="1" x14ac:dyDescent="0.2"/>
    <row r="304" s="250" customFormat="1" x14ac:dyDescent="0.2"/>
    <row r="305" s="250" customFormat="1" x14ac:dyDescent="0.2"/>
    <row r="306" s="250" customFormat="1" x14ac:dyDescent="0.2"/>
    <row r="307" s="250" customFormat="1" x14ac:dyDescent="0.2"/>
    <row r="308" s="250" customFormat="1" x14ac:dyDescent="0.2"/>
    <row r="309" s="250" customFormat="1" x14ac:dyDescent="0.2"/>
    <row r="310" s="250" customFormat="1" x14ac:dyDescent="0.2"/>
    <row r="311" s="250" customFormat="1" x14ac:dyDescent="0.2"/>
    <row r="312" s="250" customFormat="1" x14ac:dyDescent="0.2"/>
    <row r="313" s="250" customFormat="1" x14ac:dyDescent="0.2"/>
    <row r="314" s="250" customFormat="1" x14ac:dyDescent="0.2"/>
    <row r="315" s="250" customFormat="1" x14ac:dyDescent="0.2"/>
    <row r="316" s="250" customFormat="1" x14ac:dyDescent="0.2"/>
    <row r="317" s="250" customFormat="1" x14ac:dyDescent="0.2"/>
    <row r="318" s="250" customFormat="1" x14ac:dyDescent="0.2"/>
    <row r="319" s="250" customFormat="1" x14ac:dyDescent="0.2"/>
    <row r="320" s="250" customFormat="1" x14ac:dyDescent="0.2"/>
    <row r="321" s="250" customFormat="1" x14ac:dyDescent="0.2"/>
    <row r="322" s="250" customFormat="1" x14ac:dyDescent="0.2"/>
    <row r="323" s="250" customFormat="1" x14ac:dyDescent="0.2"/>
    <row r="324" s="250" customFormat="1" x14ac:dyDescent="0.2"/>
    <row r="325" s="250" customFormat="1" x14ac:dyDescent="0.2"/>
    <row r="326" s="250" customFormat="1" x14ac:dyDescent="0.2"/>
    <row r="327" s="250" customFormat="1" x14ac:dyDescent="0.2"/>
    <row r="328" s="250" customFormat="1" x14ac:dyDescent="0.2"/>
    <row r="329" s="250" customFormat="1" x14ac:dyDescent="0.2"/>
    <row r="330" s="250" customFormat="1" x14ac:dyDescent="0.2"/>
    <row r="331" s="250" customFormat="1" x14ac:dyDescent="0.2"/>
    <row r="332" s="250" customFormat="1" x14ac:dyDescent="0.2"/>
    <row r="333" s="250" customFormat="1" x14ac:dyDescent="0.2"/>
    <row r="334" s="250" customFormat="1" x14ac:dyDescent="0.2"/>
    <row r="335" s="250" customFormat="1" x14ac:dyDescent="0.2"/>
    <row r="336" s="250" customFormat="1" x14ac:dyDescent="0.2"/>
    <row r="337" s="250" customFormat="1" x14ac:dyDescent="0.2"/>
    <row r="338" s="250" customFormat="1" x14ac:dyDescent="0.2"/>
    <row r="339" s="250" customFormat="1" x14ac:dyDescent="0.2"/>
    <row r="340" s="250" customFormat="1" x14ac:dyDescent="0.2"/>
    <row r="341" s="250" customFormat="1" x14ac:dyDescent="0.2"/>
    <row r="342" s="250" customFormat="1" x14ac:dyDescent="0.2"/>
    <row r="343" s="250" customFormat="1" x14ac:dyDescent="0.2"/>
    <row r="344" s="250" customFormat="1" x14ac:dyDescent="0.2"/>
    <row r="345" s="250" customFormat="1" x14ac:dyDescent="0.2"/>
    <row r="346" s="250" customFormat="1" x14ac:dyDescent="0.2"/>
    <row r="347" s="250" customFormat="1" x14ac:dyDescent="0.2"/>
    <row r="348" s="250" customFormat="1" x14ac:dyDescent="0.2"/>
    <row r="349" s="250" customFormat="1" x14ac:dyDescent="0.2"/>
    <row r="350" s="250" customFormat="1" x14ac:dyDescent="0.2"/>
    <row r="351" s="250" customFormat="1" x14ac:dyDescent="0.2"/>
    <row r="352" s="250" customFormat="1" x14ac:dyDescent="0.2"/>
    <row r="353" s="250" customFormat="1" x14ac:dyDescent="0.2"/>
    <row r="354" s="250" customFormat="1" x14ac:dyDescent="0.2"/>
    <row r="355" s="250" customFormat="1" x14ac:dyDescent="0.2"/>
    <row r="356" s="250" customFormat="1" x14ac:dyDescent="0.2"/>
    <row r="357" s="250" customFormat="1" x14ac:dyDescent="0.2"/>
    <row r="358" s="250" customFormat="1" x14ac:dyDescent="0.2"/>
    <row r="359" s="250" customFormat="1" x14ac:dyDescent="0.2"/>
    <row r="360" s="250" customFormat="1" x14ac:dyDescent="0.2"/>
    <row r="361" s="250" customFormat="1" x14ac:dyDescent="0.2"/>
    <row r="362" s="250" customFormat="1" x14ac:dyDescent="0.2"/>
    <row r="363" s="250" customFormat="1" x14ac:dyDescent="0.2"/>
    <row r="364" s="250" customFormat="1" x14ac:dyDescent="0.2"/>
    <row r="365" s="250" customFormat="1" x14ac:dyDescent="0.2"/>
    <row r="366" s="250" customFormat="1" x14ac:dyDescent="0.2"/>
    <row r="367" s="250" customFormat="1" x14ac:dyDescent="0.2"/>
    <row r="368" s="250" customFormat="1" x14ac:dyDescent="0.2"/>
    <row r="369" s="250" customFormat="1" x14ac:dyDescent="0.2"/>
    <row r="370" s="250" customFormat="1" x14ac:dyDescent="0.2"/>
    <row r="371" s="250" customFormat="1" x14ac:dyDescent="0.2"/>
    <row r="372" s="250" customFormat="1" x14ac:dyDescent="0.2"/>
    <row r="373" s="250" customFormat="1" x14ac:dyDescent="0.2"/>
    <row r="374" s="250" customFormat="1" x14ac:dyDescent="0.2"/>
    <row r="375" s="250" customFormat="1" x14ac:dyDescent="0.2"/>
    <row r="376" s="250" customFormat="1" x14ac:dyDescent="0.2"/>
    <row r="377" s="250" customFormat="1" x14ac:dyDescent="0.2"/>
    <row r="378" s="250" customFormat="1" x14ac:dyDescent="0.2"/>
    <row r="379" s="250" customFormat="1" x14ac:dyDescent="0.2"/>
    <row r="380" s="250" customFormat="1" x14ac:dyDescent="0.2"/>
    <row r="381" s="250" customFormat="1" x14ac:dyDescent="0.2"/>
    <row r="382" s="250" customFormat="1" x14ac:dyDescent="0.2"/>
    <row r="383" s="250" customFormat="1" x14ac:dyDescent="0.2"/>
    <row r="384" s="250" customFormat="1" x14ac:dyDescent="0.2"/>
    <row r="385" s="250" customFormat="1" x14ac:dyDescent="0.2"/>
    <row r="386" s="250" customFormat="1" x14ac:dyDescent="0.2"/>
    <row r="387" s="250" customFormat="1" x14ac:dyDescent="0.2"/>
    <row r="388" s="250" customFormat="1" x14ac:dyDescent="0.2"/>
    <row r="389" s="250" customFormat="1" x14ac:dyDescent="0.2"/>
    <row r="390" s="250" customFormat="1" x14ac:dyDescent="0.2"/>
    <row r="391" s="250" customFormat="1" x14ac:dyDescent="0.2"/>
    <row r="392" s="250" customFormat="1" x14ac:dyDescent="0.2"/>
    <row r="393" s="250" customFormat="1" x14ac:dyDescent="0.2"/>
    <row r="394" s="250" customFormat="1" x14ac:dyDescent="0.2"/>
    <row r="395" s="250" customFormat="1" x14ac:dyDescent="0.2"/>
    <row r="396" s="250" customFormat="1" x14ac:dyDescent="0.2"/>
    <row r="397" s="250" customFormat="1" x14ac:dyDescent="0.2"/>
    <row r="398" s="250" customFormat="1" x14ac:dyDescent="0.2"/>
    <row r="399" s="250" customFormat="1" x14ac:dyDescent="0.2"/>
    <row r="400" s="250" customFormat="1" x14ac:dyDescent="0.2"/>
    <row r="401" s="250" customFormat="1" x14ac:dyDescent="0.2"/>
    <row r="402" s="250" customFormat="1" x14ac:dyDescent="0.2"/>
    <row r="403" s="250" customFormat="1" x14ac:dyDescent="0.2"/>
    <row r="404" s="250" customFormat="1" x14ac:dyDescent="0.2"/>
    <row r="405" s="250" customFormat="1" x14ac:dyDescent="0.2"/>
    <row r="406" s="250" customFormat="1" x14ac:dyDescent="0.2"/>
    <row r="407" s="250" customFormat="1" x14ac:dyDescent="0.2"/>
    <row r="408" s="250" customFormat="1" x14ac:dyDescent="0.2"/>
    <row r="409" s="250" customFormat="1" x14ac:dyDescent="0.2"/>
    <row r="410" s="250" customFormat="1" x14ac:dyDescent="0.2"/>
    <row r="411" s="250" customFormat="1" x14ac:dyDescent="0.2"/>
    <row r="412" s="250" customFormat="1" x14ac:dyDescent="0.2"/>
    <row r="413" s="250" customFormat="1" x14ac:dyDescent="0.2"/>
    <row r="414" s="250" customFormat="1" x14ac:dyDescent="0.2"/>
    <row r="415" s="250" customFormat="1" x14ac:dyDescent="0.2"/>
    <row r="416" s="250" customFormat="1" x14ac:dyDescent="0.2"/>
    <row r="417" s="250" customFormat="1" x14ac:dyDescent="0.2"/>
    <row r="418" s="250" customFormat="1" x14ac:dyDescent="0.2"/>
    <row r="419" s="250" customFormat="1" x14ac:dyDescent="0.2"/>
    <row r="420" s="250" customFormat="1" x14ac:dyDescent="0.2"/>
    <row r="421" s="250" customFormat="1" x14ac:dyDescent="0.2"/>
    <row r="422" s="250" customFormat="1" x14ac:dyDescent="0.2"/>
    <row r="423" s="250" customFormat="1" x14ac:dyDescent="0.2"/>
    <row r="424" s="250" customFormat="1" x14ac:dyDescent="0.2"/>
    <row r="425" s="250" customFormat="1" x14ac:dyDescent="0.2"/>
    <row r="426" s="250" customFormat="1" x14ac:dyDescent="0.2"/>
    <row r="427" s="250" customFormat="1" x14ac:dyDescent="0.2"/>
    <row r="428" s="250" customFormat="1" x14ac:dyDescent="0.2"/>
    <row r="429" s="250" customFormat="1" x14ac:dyDescent="0.2"/>
    <row r="430" s="250" customFormat="1" x14ac:dyDescent="0.2"/>
    <row r="431" s="250" customFormat="1" x14ac:dyDescent="0.2"/>
    <row r="432" s="250" customFormat="1" x14ac:dyDescent="0.2"/>
    <row r="433" s="250" customFormat="1" x14ac:dyDescent="0.2"/>
    <row r="434" s="250" customFormat="1" x14ac:dyDescent="0.2"/>
    <row r="435" s="250" customFormat="1" x14ac:dyDescent="0.2"/>
    <row r="436" s="250" customFormat="1" x14ac:dyDescent="0.2"/>
    <row r="437" s="250" customFormat="1" x14ac:dyDescent="0.2"/>
    <row r="438" s="250" customFormat="1" x14ac:dyDescent="0.2"/>
    <row r="439" s="250" customFormat="1" x14ac:dyDescent="0.2"/>
    <row r="440" s="250" customFormat="1" x14ac:dyDescent="0.2"/>
    <row r="441" s="250" customFormat="1" x14ac:dyDescent="0.2"/>
    <row r="442" s="250" customFormat="1" x14ac:dyDescent="0.2"/>
    <row r="443" s="250" customFormat="1" x14ac:dyDescent="0.2"/>
    <row r="444" s="250" customFormat="1" x14ac:dyDescent="0.2"/>
    <row r="445" s="250" customFormat="1" x14ac:dyDescent="0.2"/>
    <row r="446" s="250" customFormat="1" x14ac:dyDescent="0.2"/>
    <row r="447" s="250" customFormat="1" x14ac:dyDescent="0.2"/>
    <row r="448" s="250" customFormat="1" x14ac:dyDescent="0.2"/>
    <row r="449" s="250" customFormat="1" x14ac:dyDescent="0.2"/>
    <row r="450" s="250" customFormat="1" x14ac:dyDescent="0.2"/>
    <row r="451" s="250" customFormat="1" x14ac:dyDescent="0.2"/>
    <row r="452" s="250" customFormat="1" x14ac:dyDescent="0.2"/>
    <row r="453" s="250" customFormat="1" x14ac:dyDescent="0.2"/>
    <row r="454" s="250" customFormat="1" x14ac:dyDescent="0.2"/>
    <row r="455" s="250" customFormat="1" x14ac:dyDescent="0.2"/>
    <row r="456" s="250" customFormat="1" x14ac:dyDescent="0.2"/>
    <row r="457" s="250" customFormat="1" x14ac:dyDescent="0.2"/>
    <row r="458" s="250" customFormat="1" x14ac:dyDescent="0.2"/>
    <row r="459" s="250" customFormat="1" x14ac:dyDescent="0.2"/>
    <row r="460" s="250" customFormat="1" x14ac:dyDescent="0.2"/>
    <row r="461" s="250" customFormat="1" x14ac:dyDescent="0.2"/>
    <row r="462" s="250" customFormat="1" x14ac:dyDescent="0.2"/>
    <row r="463" s="250" customFormat="1" x14ac:dyDescent="0.2"/>
    <row r="464" s="250" customFormat="1" x14ac:dyDescent="0.2"/>
    <row r="465" s="250" customFormat="1" x14ac:dyDescent="0.2"/>
    <row r="466" s="250" customFormat="1" x14ac:dyDescent="0.2"/>
    <row r="467" s="250" customFormat="1" x14ac:dyDescent="0.2"/>
    <row r="468" s="250" customFormat="1" x14ac:dyDescent="0.2"/>
    <row r="469" s="250" customFormat="1" x14ac:dyDescent="0.2"/>
    <row r="470" s="250" customFormat="1" x14ac:dyDescent="0.2"/>
    <row r="471" s="250" customFormat="1" x14ac:dyDescent="0.2"/>
    <row r="472" s="250" customFormat="1" x14ac:dyDescent="0.2"/>
    <row r="473" s="250" customFormat="1" x14ac:dyDescent="0.2"/>
    <row r="474" s="250" customFormat="1" x14ac:dyDescent="0.2"/>
    <row r="475" s="250" customFormat="1" x14ac:dyDescent="0.2"/>
    <row r="476" s="250" customFormat="1" x14ac:dyDescent="0.2"/>
    <row r="477" s="250" customFormat="1" x14ac:dyDescent="0.2"/>
    <row r="478" s="250" customFormat="1" x14ac:dyDescent="0.2"/>
    <row r="479" s="250" customFormat="1" x14ac:dyDescent="0.2"/>
    <row r="480" s="250" customFormat="1" x14ac:dyDescent="0.2"/>
    <row r="481" s="250" customFormat="1" x14ac:dyDescent="0.2"/>
    <row r="482" s="250" customFormat="1" x14ac:dyDescent="0.2"/>
    <row r="483" s="250" customFormat="1" x14ac:dyDescent="0.2"/>
  </sheetData>
  <sheetProtection algorithmName="SHA-512" hashValue="Ji22gMNkoyY8aQTrEyhxo33hXkPVhfYQ5TLLBdQHOck44+3QfiGgnr4z/yrzgtaEk9tYkB8it3+GSa3UFK5UQQ==" saltValue="nStlp/ETrpfFFtUUw+YVcA==" spinCount="100000" sheet="1" objects="1" scenarios="1"/>
  <mergeCells count="25">
    <mergeCell ref="K10:O10"/>
    <mergeCell ref="K13:O13"/>
    <mergeCell ref="K14:O14"/>
    <mergeCell ref="N20:O20"/>
    <mergeCell ref="N21:O21"/>
    <mergeCell ref="N16:O16"/>
    <mergeCell ref="N17:O17"/>
    <mergeCell ref="N18:O18"/>
    <mergeCell ref="N19:O19"/>
    <mergeCell ref="B10:D11"/>
    <mergeCell ref="B2:G2"/>
    <mergeCell ref="H2:I2"/>
    <mergeCell ref="B23:D23"/>
    <mergeCell ref="K7:O7"/>
    <mergeCell ref="K2:O2"/>
    <mergeCell ref="K4:O4"/>
    <mergeCell ref="K5:O5"/>
    <mergeCell ref="K6:O6"/>
    <mergeCell ref="K8:O8"/>
    <mergeCell ref="K9:O9"/>
    <mergeCell ref="B13:I14"/>
    <mergeCell ref="F4:G4"/>
    <mergeCell ref="H4:I4"/>
    <mergeCell ref="F5:I6"/>
    <mergeCell ref="K11:O11"/>
  </mergeCells>
  <phoneticPr fontId="8" type="noConversion"/>
  <hyperlinks>
    <hyperlink ref="K13" location="'5.Kriterium'!A1" display="5. Ausschöpfung mittelfr. KDG"/>
    <hyperlink ref="K14" location="'5.Kriterium'!A1" display="5. Ausschöpfung mittelfr. KDG"/>
    <hyperlink ref="K13:O13" location="Start!A1" tooltip="zurück zur STARTSEITE" display=" ► S T A R T S E I T E"/>
    <hyperlink ref="K14:O14" location="Hinweise!A1" tooltip="HINWEISE zur Eingabe und Berechnung " display=" ► H I N W E I S E"/>
    <hyperlink ref="K4:O4" location="Ergebnis!A1" display=" ► RATING - ERGEBNIS"/>
  </hyperlinks>
  <pageMargins left="0.19685039370078741" right="0" top="0.78740157480314965" bottom="0.78740157480314965" header="0.51181102362204722" footer="0.51181102362204722"/>
  <pageSetup paperSize="9" scale="70" orientation="landscape"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0"/>
  <sheetViews>
    <sheetView workbookViewId="0">
      <selection activeCell="H40" sqref="H40"/>
    </sheetView>
  </sheetViews>
  <sheetFormatPr baseColWidth="10" defaultRowHeight="12.75" x14ac:dyDescent="0.2"/>
  <cols>
    <col min="1" max="1" width="13" customWidth="1"/>
    <col min="2" max="2" width="51.140625" customWidth="1"/>
    <col min="3" max="3" width="12.140625" customWidth="1"/>
    <col min="6" max="6" width="4.140625" customWidth="1"/>
    <col min="7" max="7" width="1" customWidth="1"/>
    <col min="8" max="8" width="19" customWidth="1"/>
    <col min="9" max="9" width="12.28515625" customWidth="1"/>
    <col min="10" max="10" width="13" customWidth="1"/>
    <col min="11" max="11" width="12.42578125" customWidth="1"/>
    <col min="12" max="12" width="11" customWidth="1"/>
    <col min="13" max="13" width="11.7109375" customWidth="1"/>
  </cols>
  <sheetData>
    <row r="1" spans="1:13" ht="15" x14ac:dyDescent="0.2">
      <c r="G1" s="325"/>
      <c r="H1" s="326" t="s">
        <v>120</v>
      </c>
      <c r="I1" s="137"/>
    </row>
    <row r="2" spans="1:13" ht="15.75" thickBot="1" x14ac:dyDescent="0.25">
      <c r="G2" s="325"/>
      <c r="H2" s="327" t="s">
        <v>121</v>
      </c>
      <c r="I2" s="327"/>
    </row>
    <row r="3" spans="1:13" ht="13.5" thickBot="1" x14ac:dyDescent="0.25">
      <c r="A3" s="328" t="s">
        <v>122</v>
      </c>
      <c r="B3" s="329" t="s">
        <v>123</v>
      </c>
      <c r="C3" s="329"/>
      <c r="D3" s="329"/>
      <c r="E3" s="330"/>
      <c r="G3" s="325"/>
    </row>
    <row r="4" spans="1:13" x14ac:dyDescent="0.2">
      <c r="A4" s="331">
        <v>0</v>
      </c>
      <c r="B4" s="332" t="s">
        <v>124</v>
      </c>
      <c r="C4" s="332"/>
      <c r="D4" s="332"/>
      <c r="E4" s="333"/>
      <c r="G4" s="325"/>
      <c r="H4" s="334"/>
      <c r="I4" s="334"/>
      <c r="J4" s="334"/>
      <c r="K4" s="334"/>
      <c r="L4" s="334"/>
      <c r="M4" s="334"/>
    </row>
    <row r="5" spans="1:13" x14ac:dyDescent="0.2">
      <c r="A5" s="335">
        <v>11</v>
      </c>
      <c r="B5" s="641" t="s">
        <v>125</v>
      </c>
      <c r="C5" s="643"/>
      <c r="D5" s="643"/>
      <c r="E5" s="644"/>
      <c r="G5" s="325"/>
      <c r="H5" s="336"/>
      <c r="I5" s="337" t="s">
        <v>126</v>
      </c>
      <c r="J5" s="336" t="s">
        <v>127</v>
      </c>
      <c r="K5" s="338" t="s">
        <v>128</v>
      </c>
      <c r="L5" s="337" t="s">
        <v>129</v>
      </c>
      <c r="M5" s="339" t="s">
        <v>130</v>
      </c>
    </row>
    <row r="6" spans="1:13" x14ac:dyDescent="0.2">
      <c r="A6" s="335">
        <v>12</v>
      </c>
      <c r="B6" s="643" t="s">
        <v>131</v>
      </c>
      <c r="C6" s="643"/>
      <c r="D6" s="643"/>
      <c r="E6" s="644"/>
      <c r="G6" s="325"/>
      <c r="H6" s="340" t="s">
        <v>132</v>
      </c>
      <c r="I6" s="341">
        <f>[2]AK_EU_PG_JUR__Lohnans!K36</f>
        <v>0</v>
      </c>
      <c r="J6" s="342">
        <f>[2]AK_EU_PG_JUR__Lohnans!M36</f>
        <v>0</v>
      </c>
      <c r="K6" s="343">
        <f>[2]AK_EU_PG_JUR__Lohnans!O36</f>
        <v>0</v>
      </c>
      <c r="L6" s="341">
        <f>I6+J6+K6</f>
        <v>0</v>
      </c>
      <c r="M6" s="344">
        <f>L6/3</f>
        <v>0</v>
      </c>
    </row>
    <row r="7" spans="1:13" x14ac:dyDescent="0.2">
      <c r="A7" s="335"/>
      <c r="B7" s="643" t="s">
        <v>133</v>
      </c>
      <c r="C7" s="643"/>
      <c r="D7" s="643"/>
      <c r="E7" s="644"/>
      <c r="G7" s="325"/>
      <c r="H7" s="345" t="s">
        <v>134</v>
      </c>
      <c r="I7" s="346">
        <f>[2]AK_EU_PG_JUR__Lohnans!K85</f>
        <v>0</v>
      </c>
      <c r="J7" s="347">
        <f>[2]AK_EU_PG_JUR__Lohnans!M85</f>
        <v>0</v>
      </c>
      <c r="K7" s="348">
        <f>[2]AK_EU_PG_JUR__Lohnans!O85</f>
        <v>0</v>
      </c>
      <c r="L7" s="346">
        <f>I7+J7+K7</f>
        <v>0</v>
      </c>
      <c r="M7" s="349">
        <f>L7/3</f>
        <v>0</v>
      </c>
    </row>
    <row r="8" spans="1:13" x14ac:dyDescent="0.2">
      <c r="A8" s="335">
        <v>13</v>
      </c>
      <c r="B8" s="643" t="s">
        <v>131</v>
      </c>
      <c r="C8" s="643"/>
      <c r="D8" s="643"/>
      <c r="E8" s="644"/>
      <c r="G8" s="325"/>
    </row>
    <row r="9" spans="1:13" ht="15" x14ac:dyDescent="0.2">
      <c r="A9" s="335"/>
      <c r="B9" s="643" t="s">
        <v>135</v>
      </c>
      <c r="C9" s="643"/>
      <c r="D9" s="643"/>
      <c r="E9" s="644"/>
      <c r="G9" s="325"/>
      <c r="H9" s="327" t="s">
        <v>136</v>
      </c>
      <c r="I9" s="327"/>
      <c r="J9" s="327"/>
    </row>
    <row r="10" spans="1:13" x14ac:dyDescent="0.2">
      <c r="A10" s="335">
        <v>14</v>
      </c>
      <c r="B10" s="641" t="s">
        <v>137</v>
      </c>
      <c r="C10" s="641"/>
      <c r="D10" s="641"/>
      <c r="E10" s="642"/>
      <c r="G10" s="325"/>
      <c r="H10" s="350" t="s">
        <v>138</v>
      </c>
      <c r="I10" t="b">
        <f>ISNUMBER('[2]2aKZ_EU'!M52)</f>
        <v>0</v>
      </c>
      <c r="J10">
        <f>IF(ISNUMBER('[2]2aKZ_EU'!M52),1,0)</f>
        <v>0</v>
      </c>
    </row>
    <row r="11" spans="1:13" x14ac:dyDescent="0.2">
      <c r="A11" s="335">
        <v>15</v>
      </c>
      <c r="B11" s="641" t="s">
        <v>139</v>
      </c>
      <c r="C11" s="641"/>
      <c r="D11" s="641"/>
      <c r="E11" s="642"/>
      <c r="G11" s="325"/>
      <c r="H11" s="350" t="s">
        <v>140</v>
      </c>
      <c r="I11" t="b">
        <f>ISNUMBER('[2]2bKZ_JUR'!M50)</f>
        <v>0</v>
      </c>
      <c r="J11">
        <f>IF(ISNUMBER('[2]2bKZ_JUR'!M50),1,0)</f>
        <v>0</v>
      </c>
    </row>
    <row r="12" spans="1:13" x14ac:dyDescent="0.2">
      <c r="A12" s="335">
        <v>16</v>
      </c>
      <c r="B12" s="641" t="s">
        <v>141</v>
      </c>
      <c r="C12" s="641"/>
      <c r="D12" s="641"/>
      <c r="E12" s="642"/>
      <c r="G12" s="325"/>
      <c r="H12" s="351" t="s">
        <v>142</v>
      </c>
      <c r="J12">
        <f>J10+J11</f>
        <v>0</v>
      </c>
    </row>
    <row r="13" spans="1:13" x14ac:dyDescent="0.2">
      <c r="A13" s="335">
        <v>17</v>
      </c>
      <c r="B13" s="641" t="s">
        <v>143</v>
      </c>
      <c r="C13" s="641"/>
      <c r="D13" s="641"/>
      <c r="E13" s="642"/>
      <c r="G13" s="325"/>
    </row>
    <row r="14" spans="1:13" x14ac:dyDescent="0.2">
      <c r="A14" s="335">
        <v>61</v>
      </c>
      <c r="B14" s="641" t="s">
        <v>144</v>
      </c>
      <c r="C14" s="641"/>
      <c r="D14" s="641"/>
      <c r="E14" s="642"/>
      <c r="G14" s="325"/>
    </row>
    <row r="15" spans="1:13" x14ac:dyDescent="0.2">
      <c r="A15" s="335">
        <v>62</v>
      </c>
      <c r="B15" s="641" t="s">
        <v>145</v>
      </c>
      <c r="C15" s="643"/>
      <c r="D15" s="643"/>
      <c r="E15" s="644"/>
      <c r="G15" s="325"/>
    </row>
    <row r="16" spans="1:13" x14ac:dyDescent="0.2">
      <c r="A16" s="335">
        <v>63</v>
      </c>
      <c r="B16" s="641" t="s">
        <v>146</v>
      </c>
      <c r="C16" s="641"/>
      <c r="D16" s="641"/>
      <c r="E16" s="642"/>
      <c r="G16" s="325"/>
    </row>
    <row r="17" spans="1:7" x14ac:dyDescent="0.2">
      <c r="A17" s="335">
        <v>64</v>
      </c>
      <c r="B17" s="641" t="s">
        <v>147</v>
      </c>
      <c r="C17" s="643"/>
      <c r="D17" s="643"/>
      <c r="E17" s="644"/>
      <c r="G17" s="325"/>
    </row>
    <row r="18" spans="1:7" ht="13.5" thickBot="1" x14ac:dyDescent="0.25">
      <c r="A18" s="352">
        <v>66</v>
      </c>
      <c r="B18" s="645" t="s">
        <v>148</v>
      </c>
      <c r="C18" s="646"/>
      <c r="D18" s="646"/>
      <c r="E18" s="647"/>
      <c r="G18" s="325"/>
    </row>
    <row r="19" spans="1:7" ht="13.5" thickBot="1" x14ac:dyDescent="0.25">
      <c r="A19" s="353"/>
      <c r="B19" s="354"/>
      <c r="C19" s="353"/>
      <c r="D19" s="353"/>
      <c r="E19" s="353"/>
      <c r="G19" s="325"/>
    </row>
    <row r="20" spans="1:7" ht="13.5" thickBot="1" x14ac:dyDescent="0.25">
      <c r="A20" s="648" t="s">
        <v>149</v>
      </c>
      <c r="B20" s="649"/>
      <c r="C20" s="649"/>
      <c r="D20" s="649"/>
      <c r="E20" s="650"/>
      <c r="G20" s="325"/>
    </row>
    <row r="21" spans="1:7" x14ac:dyDescent="0.2">
      <c r="A21" s="355">
        <v>2010</v>
      </c>
      <c r="B21" s="356">
        <v>1</v>
      </c>
      <c r="C21" s="357"/>
      <c r="D21" s="357"/>
      <c r="E21" s="358"/>
      <c r="G21" s="325"/>
    </row>
    <row r="22" spans="1:7" x14ac:dyDescent="0.2">
      <c r="A22" s="359" t="s">
        <v>150</v>
      </c>
      <c r="B22" s="360">
        <v>1</v>
      </c>
      <c r="C22" s="361"/>
      <c r="D22" s="361"/>
      <c r="E22" s="362"/>
      <c r="G22" s="325"/>
    </row>
    <row r="23" spans="1:7" x14ac:dyDescent="0.2">
      <c r="A23" s="359">
        <v>2011</v>
      </c>
      <c r="B23" s="360">
        <v>2</v>
      </c>
      <c r="C23" s="361"/>
      <c r="D23" s="361"/>
      <c r="E23" s="362"/>
      <c r="G23" s="325"/>
    </row>
    <row r="24" spans="1:7" x14ac:dyDescent="0.2">
      <c r="A24" s="359" t="s">
        <v>151</v>
      </c>
      <c r="B24" s="360">
        <v>2</v>
      </c>
      <c r="C24" s="361"/>
      <c r="D24" s="361"/>
      <c r="E24" s="362"/>
      <c r="G24" s="325"/>
    </row>
    <row r="25" spans="1:7" x14ac:dyDescent="0.2">
      <c r="A25" s="359">
        <v>2012</v>
      </c>
      <c r="B25" s="360">
        <v>3</v>
      </c>
      <c r="C25" s="361"/>
      <c r="D25" s="361"/>
      <c r="E25" s="362"/>
      <c r="G25" s="325"/>
    </row>
    <row r="26" spans="1:7" x14ac:dyDescent="0.2">
      <c r="A26" s="359" t="s">
        <v>152</v>
      </c>
      <c r="B26" s="360">
        <v>3</v>
      </c>
      <c r="C26" s="361"/>
      <c r="D26" s="361"/>
      <c r="E26" s="362"/>
      <c r="G26" s="325"/>
    </row>
    <row r="27" spans="1:7" x14ac:dyDescent="0.2">
      <c r="A27" s="359">
        <v>2013</v>
      </c>
      <c r="B27" s="360">
        <v>4</v>
      </c>
      <c r="C27" s="361"/>
      <c r="D27" s="361"/>
      <c r="E27" s="362"/>
      <c r="G27" s="325"/>
    </row>
    <row r="28" spans="1:7" x14ac:dyDescent="0.2">
      <c r="A28" s="359" t="s">
        <v>153</v>
      </c>
      <c r="B28" s="360">
        <v>4</v>
      </c>
      <c r="C28" s="361"/>
      <c r="D28" s="361"/>
      <c r="E28" s="362"/>
      <c r="G28" s="325"/>
    </row>
    <row r="29" spans="1:7" x14ac:dyDescent="0.2">
      <c r="A29" s="359">
        <v>2014</v>
      </c>
      <c r="B29" s="360">
        <v>5</v>
      </c>
      <c r="C29" s="361"/>
      <c r="D29" s="361"/>
      <c r="E29" s="362"/>
      <c r="G29" s="325"/>
    </row>
    <row r="30" spans="1:7" x14ac:dyDescent="0.2">
      <c r="A30" s="359" t="s">
        <v>154</v>
      </c>
      <c r="B30" s="360">
        <v>5</v>
      </c>
      <c r="C30" s="361"/>
      <c r="D30" s="361"/>
      <c r="E30" s="362"/>
      <c r="G30" s="325"/>
    </row>
    <row r="31" spans="1:7" x14ac:dyDescent="0.2">
      <c r="A31" s="363">
        <v>2015</v>
      </c>
      <c r="B31" s="360">
        <v>6</v>
      </c>
      <c r="C31" s="361"/>
      <c r="D31" s="361"/>
      <c r="E31" s="362"/>
      <c r="G31" s="325"/>
    </row>
    <row r="32" spans="1:7" x14ac:dyDescent="0.2">
      <c r="A32" s="364" t="s">
        <v>155</v>
      </c>
      <c r="B32" s="360">
        <v>6</v>
      </c>
      <c r="C32" s="361"/>
      <c r="D32" s="361"/>
      <c r="E32" s="362"/>
      <c r="G32" s="325"/>
    </row>
    <row r="33" spans="1:7" x14ac:dyDescent="0.2">
      <c r="A33" s="363">
        <v>2016</v>
      </c>
      <c r="B33" s="360">
        <v>7</v>
      </c>
      <c r="C33" s="361"/>
      <c r="D33" s="361"/>
      <c r="E33" s="362"/>
      <c r="G33" s="325"/>
    </row>
    <row r="34" spans="1:7" x14ac:dyDescent="0.2">
      <c r="A34" s="364" t="s">
        <v>156</v>
      </c>
      <c r="B34" s="360">
        <v>7</v>
      </c>
      <c r="C34" s="361"/>
      <c r="D34" s="361"/>
      <c r="E34" s="362"/>
      <c r="G34" s="325"/>
    </row>
    <row r="35" spans="1:7" x14ac:dyDescent="0.2">
      <c r="A35" s="363">
        <v>2017</v>
      </c>
      <c r="B35" s="360">
        <v>8</v>
      </c>
      <c r="C35" s="361"/>
      <c r="D35" s="361"/>
      <c r="E35" s="362"/>
      <c r="G35" s="325"/>
    </row>
    <row r="36" spans="1:7" x14ac:dyDescent="0.2">
      <c r="A36" s="365" t="s">
        <v>157</v>
      </c>
      <c r="B36" s="360">
        <v>8</v>
      </c>
      <c r="C36" s="361"/>
      <c r="D36" s="361"/>
      <c r="E36" s="362"/>
      <c r="G36" s="325"/>
    </row>
    <row r="37" spans="1:7" x14ac:dyDescent="0.2">
      <c r="A37" s="366">
        <v>2018</v>
      </c>
      <c r="B37" s="360">
        <v>9</v>
      </c>
      <c r="C37" s="361"/>
      <c r="D37" s="361"/>
      <c r="E37" s="362"/>
      <c r="G37" s="325"/>
    </row>
    <row r="38" spans="1:7" x14ac:dyDescent="0.2">
      <c r="A38" s="365" t="s">
        <v>158</v>
      </c>
      <c r="B38" s="360">
        <v>9</v>
      </c>
      <c r="C38" s="361"/>
      <c r="D38" s="361"/>
      <c r="E38" s="362"/>
      <c r="G38" s="325"/>
    </row>
    <row r="39" spans="1:7" x14ac:dyDescent="0.2">
      <c r="A39" s="366">
        <v>2019</v>
      </c>
      <c r="B39" s="360">
        <v>10</v>
      </c>
      <c r="C39" s="361"/>
      <c r="D39" s="361"/>
      <c r="E39" s="362"/>
      <c r="G39" s="325"/>
    </row>
    <row r="40" spans="1:7" ht="13.5" thickBot="1" x14ac:dyDescent="0.25">
      <c r="A40" s="367" t="s">
        <v>159</v>
      </c>
      <c r="B40" s="368">
        <v>10</v>
      </c>
      <c r="C40" s="369"/>
      <c r="D40" s="369"/>
      <c r="E40" s="370"/>
      <c r="G40" s="325"/>
    </row>
  </sheetData>
  <mergeCells count="15">
    <mergeCell ref="B17:E17"/>
    <mergeCell ref="B18:E18"/>
    <mergeCell ref="A20:E20"/>
    <mergeCell ref="B11:E11"/>
    <mergeCell ref="B12:E12"/>
    <mergeCell ref="B13:E13"/>
    <mergeCell ref="B14:E14"/>
    <mergeCell ref="B15:E15"/>
    <mergeCell ref="B16:E16"/>
    <mergeCell ref="B10:E10"/>
    <mergeCell ref="B5:E5"/>
    <mergeCell ref="B6:E6"/>
    <mergeCell ref="B7:E7"/>
    <mergeCell ref="B8:E8"/>
    <mergeCell ref="B9:E9"/>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1"/>
  <sheetViews>
    <sheetView zoomScale="75" zoomScaleNormal="100" zoomScaleSheetLayoutView="100" workbookViewId="0">
      <selection activeCell="D54" sqref="D54"/>
    </sheetView>
  </sheetViews>
  <sheetFormatPr baseColWidth="10" defaultRowHeight="12.75" x14ac:dyDescent="0.2"/>
  <cols>
    <col min="1" max="1" width="4.42578125" customWidth="1"/>
    <col min="2" max="2" width="32.5703125" customWidth="1"/>
    <col min="3" max="3" width="21.7109375" customWidth="1"/>
    <col min="4" max="4" width="18.28515625" customWidth="1"/>
    <col min="5" max="14" width="9.28515625" customWidth="1"/>
  </cols>
  <sheetData>
    <row r="1" spans="1:14" ht="33" customHeight="1" thickBot="1" x14ac:dyDescent="0.35">
      <c r="A1" s="126" t="s">
        <v>77</v>
      </c>
      <c r="B1" s="125"/>
    </row>
    <row r="2" spans="1:14" s="4" customFormat="1" ht="17.25" customHeight="1" thickBot="1" x14ac:dyDescent="0.25">
      <c r="B2" s="54" t="s">
        <v>6</v>
      </c>
      <c r="C2" s="55"/>
      <c r="D2" s="57" t="s">
        <v>50</v>
      </c>
      <c r="E2" s="59">
        <v>1</v>
      </c>
      <c r="F2" s="60">
        <v>2</v>
      </c>
      <c r="G2" s="60">
        <v>3</v>
      </c>
      <c r="H2" s="60">
        <v>4</v>
      </c>
      <c r="I2" s="60">
        <v>5</v>
      </c>
      <c r="J2" s="60">
        <v>6</v>
      </c>
      <c r="K2" s="60">
        <v>7</v>
      </c>
      <c r="L2" s="60">
        <v>8</v>
      </c>
      <c r="M2" s="60">
        <v>9</v>
      </c>
      <c r="N2" s="61">
        <v>10</v>
      </c>
    </row>
    <row r="3" spans="1:14" s="4" customFormat="1" ht="17.25" customHeight="1" thickTop="1" x14ac:dyDescent="0.2">
      <c r="B3" s="659" t="s">
        <v>22</v>
      </c>
      <c r="C3" s="62" t="s">
        <v>26</v>
      </c>
      <c r="D3" s="127">
        <v>-999999</v>
      </c>
      <c r="E3" s="67">
        <v>50</v>
      </c>
      <c r="F3" s="68">
        <v>45</v>
      </c>
      <c r="G3" s="68">
        <v>40</v>
      </c>
      <c r="H3" s="68">
        <v>35</v>
      </c>
      <c r="I3" s="68">
        <v>30</v>
      </c>
      <c r="J3" s="68">
        <v>25</v>
      </c>
      <c r="K3" s="68">
        <v>20</v>
      </c>
      <c r="L3" s="68">
        <v>15</v>
      </c>
      <c r="M3" s="68">
        <v>10</v>
      </c>
      <c r="N3" s="69"/>
    </row>
    <row r="4" spans="1:14" s="4" customFormat="1" ht="17.25" customHeight="1" thickBot="1" x14ac:dyDescent="0.25">
      <c r="B4" s="651"/>
      <c r="C4" s="65" t="s">
        <v>25</v>
      </c>
      <c r="D4" s="128">
        <v>999999</v>
      </c>
      <c r="E4" s="70"/>
      <c r="F4" s="71">
        <v>50</v>
      </c>
      <c r="G4" s="71">
        <v>45</v>
      </c>
      <c r="H4" s="71">
        <v>40</v>
      </c>
      <c r="I4" s="71">
        <v>35</v>
      </c>
      <c r="J4" s="71">
        <v>30</v>
      </c>
      <c r="K4" s="71">
        <v>25</v>
      </c>
      <c r="L4" s="71">
        <v>20</v>
      </c>
      <c r="M4" s="71">
        <v>15</v>
      </c>
      <c r="N4" s="72">
        <v>10</v>
      </c>
    </row>
    <row r="5" spans="1:14" s="4" customFormat="1" ht="17.25" customHeight="1" thickTop="1" x14ac:dyDescent="0.2">
      <c r="B5" s="652"/>
      <c r="C5" s="53" t="s">
        <v>49</v>
      </c>
      <c r="D5" s="129" t="str">
        <f>IF(ISERROR(VALUE(CONCATENATE(Ergebnis!K34," "))),"ERR",Ergebnis!K34/1000)</f>
        <v>ERR</v>
      </c>
      <c r="E5" s="99" t="b">
        <f>AND(NOT($D5="ERR"),$D5&gt;IF(E3="",$D3,E3),$D5&lt;=IF(E4="",$D4,E4))</f>
        <v>0</v>
      </c>
      <c r="F5" s="100" t="b">
        <f t="shared" ref="F5:N5" si="0">AND(NOT($D5="ERR"),$D5&gt;IF(F3="",$D3,F3),$D5&lt;=IF(F4="",$D4,F4))</f>
        <v>0</v>
      </c>
      <c r="G5" s="100" t="b">
        <f t="shared" si="0"/>
        <v>0</v>
      </c>
      <c r="H5" s="100" t="b">
        <f t="shared" si="0"/>
        <v>0</v>
      </c>
      <c r="I5" s="100" t="b">
        <f t="shared" si="0"/>
        <v>0</v>
      </c>
      <c r="J5" s="100" t="b">
        <f t="shared" si="0"/>
        <v>0</v>
      </c>
      <c r="K5" s="100" t="b">
        <f t="shared" si="0"/>
        <v>0</v>
      </c>
      <c r="L5" s="100" t="b">
        <f t="shared" si="0"/>
        <v>0</v>
      </c>
      <c r="M5" s="100" t="b">
        <f t="shared" si="0"/>
        <v>0</v>
      </c>
      <c r="N5" s="101" t="b">
        <f t="shared" si="0"/>
        <v>0</v>
      </c>
    </row>
    <row r="6" spans="1:14" s="4" customFormat="1" ht="17.25" customHeight="1" thickBot="1" x14ac:dyDescent="0.25">
      <c r="B6" s="652"/>
      <c r="C6" s="10" t="s">
        <v>46</v>
      </c>
      <c r="D6" s="130">
        <f>SUMIF(E5:N5,"WAHR",E6:N6)</f>
        <v>0</v>
      </c>
      <c r="E6" s="7">
        <v>1</v>
      </c>
      <c r="F6" s="8">
        <v>2</v>
      </c>
      <c r="G6" s="8">
        <v>3</v>
      </c>
      <c r="H6" s="8">
        <v>4</v>
      </c>
      <c r="I6" s="8">
        <v>5</v>
      </c>
      <c r="J6" s="8">
        <v>6</v>
      </c>
      <c r="K6" s="8">
        <v>7</v>
      </c>
      <c r="L6" s="8">
        <v>8</v>
      </c>
      <c r="M6" s="8">
        <v>9</v>
      </c>
      <c r="N6" s="9">
        <v>10</v>
      </c>
    </row>
    <row r="7" spans="1:14" s="4" customFormat="1" ht="17.25" customHeight="1" thickTop="1" x14ac:dyDescent="0.2">
      <c r="B7" s="660" t="s">
        <v>47</v>
      </c>
      <c r="C7" s="63" t="s">
        <v>26</v>
      </c>
      <c r="D7" s="127">
        <v>-999999</v>
      </c>
      <c r="E7" s="73">
        <v>160</v>
      </c>
      <c r="F7" s="74">
        <v>130</v>
      </c>
      <c r="G7" s="74">
        <v>100</v>
      </c>
      <c r="H7" s="74">
        <v>65</v>
      </c>
      <c r="I7" s="74">
        <v>30</v>
      </c>
      <c r="J7" s="74">
        <v>0</v>
      </c>
      <c r="K7" s="74">
        <v>-30</v>
      </c>
      <c r="L7" s="74">
        <v>-65</v>
      </c>
      <c r="M7" s="74">
        <v>-100</v>
      </c>
      <c r="N7" s="69"/>
    </row>
    <row r="8" spans="1:14" s="4" customFormat="1" ht="17.25" customHeight="1" thickBot="1" x14ac:dyDescent="0.25">
      <c r="B8" s="651"/>
      <c r="C8" s="66" t="s">
        <v>25</v>
      </c>
      <c r="D8" s="128">
        <v>999999</v>
      </c>
      <c r="E8" s="70"/>
      <c r="F8" s="75">
        <v>160</v>
      </c>
      <c r="G8" s="75">
        <v>130</v>
      </c>
      <c r="H8" s="75">
        <v>100</v>
      </c>
      <c r="I8" s="75">
        <v>65</v>
      </c>
      <c r="J8" s="75">
        <v>30</v>
      </c>
      <c r="K8" s="75">
        <v>0</v>
      </c>
      <c r="L8" s="75">
        <v>-30</v>
      </c>
      <c r="M8" s="75">
        <v>-65</v>
      </c>
      <c r="N8" s="76">
        <v>-100</v>
      </c>
    </row>
    <row r="9" spans="1:14" s="4" customFormat="1" ht="17.25" customHeight="1" thickTop="1" x14ac:dyDescent="0.2">
      <c r="B9" s="652"/>
      <c r="C9" s="53" t="s">
        <v>49</v>
      </c>
      <c r="D9" s="129" t="str">
        <f>IF(ISERROR(VALUE(CONCATENATE(Ergebnis!K35," "))),"ERR",Ergebnis!K35)</f>
        <v>ERR</v>
      </c>
      <c r="E9" s="99" t="b">
        <f t="shared" ref="E9:N9" si="1">AND(NOT($D9="ERR"),$D9&gt;IF(E7="",$D7,E7),$D9&lt;=IF(E8="",$D8,E8))</f>
        <v>0</v>
      </c>
      <c r="F9" s="100" t="b">
        <f t="shared" si="1"/>
        <v>0</v>
      </c>
      <c r="G9" s="100" t="b">
        <f t="shared" si="1"/>
        <v>0</v>
      </c>
      <c r="H9" s="100" t="b">
        <f t="shared" si="1"/>
        <v>0</v>
      </c>
      <c r="I9" s="100" t="b">
        <f t="shared" si="1"/>
        <v>0</v>
      </c>
      <c r="J9" s="100" t="b">
        <f t="shared" si="1"/>
        <v>0</v>
      </c>
      <c r="K9" s="100" t="b">
        <f t="shared" si="1"/>
        <v>0</v>
      </c>
      <c r="L9" s="100" t="b">
        <f t="shared" si="1"/>
        <v>0</v>
      </c>
      <c r="M9" s="100" t="b">
        <f t="shared" si="1"/>
        <v>0</v>
      </c>
      <c r="N9" s="101" t="b">
        <f t="shared" si="1"/>
        <v>0</v>
      </c>
    </row>
    <row r="10" spans="1:14" s="4" customFormat="1" ht="17.25" customHeight="1" thickBot="1" x14ac:dyDescent="0.25">
      <c r="B10" s="661"/>
      <c r="C10" s="56" t="s">
        <v>46</v>
      </c>
      <c r="D10" s="131">
        <f>SUMIF(E9:N9,"WAHR",E10:N10)</f>
        <v>0</v>
      </c>
      <c r="E10" s="7">
        <v>1</v>
      </c>
      <c r="F10" s="8">
        <v>2</v>
      </c>
      <c r="G10" s="8">
        <v>3</v>
      </c>
      <c r="H10" s="8">
        <v>4</v>
      </c>
      <c r="I10" s="8">
        <v>5</v>
      </c>
      <c r="J10" s="8">
        <v>6</v>
      </c>
      <c r="K10" s="8">
        <v>7</v>
      </c>
      <c r="L10" s="8">
        <v>8</v>
      </c>
      <c r="M10" s="8">
        <v>9</v>
      </c>
      <c r="N10" s="9">
        <v>10</v>
      </c>
    </row>
    <row r="11" spans="1:14" s="4" customFormat="1" ht="17.25" customHeight="1" thickTop="1" x14ac:dyDescent="0.2">
      <c r="B11" s="654" t="s">
        <v>48</v>
      </c>
      <c r="C11" s="64" t="s">
        <v>26</v>
      </c>
      <c r="D11" s="127">
        <v>-999999</v>
      </c>
      <c r="E11" s="73">
        <v>160</v>
      </c>
      <c r="F11" s="74">
        <v>130</v>
      </c>
      <c r="G11" s="74">
        <v>100</v>
      </c>
      <c r="H11" s="74">
        <v>65</v>
      </c>
      <c r="I11" s="74">
        <v>30</v>
      </c>
      <c r="J11" s="74">
        <v>0</v>
      </c>
      <c r="K11" s="74">
        <v>-30</v>
      </c>
      <c r="L11" s="74">
        <v>-65</v>
      </c>
      <c r="M11" s="74">
        <v>-100</v>
      </c>
      <c r="N11" s="69"/>
    </row>
    <row r="12" spans="1:14" s="4" customFormat="1" ht="17.25" customHeight="1" thickBot="1" x14ac:dyDescent="0.25">
      <c r="B12" s="651"/>
      <c r="C12" s="66" t="s">
        <v>25</v>
      </c>
      <c r="D12" s="128">
        <v>999999</v>
      </c>
      <c r="E12" s="70"/>
      <c r="F12" s="75">
        <v>160</v>
      </c>
      <c r="G12" s="75">
        <v>130</v>
      </c>
      <c r="H12" s="75">
        <v>100</v>
      </c>
      <c r="I12" s="75">
        <v>65</v>
      </c>
      <c r="J12" s="75">
        <v>30</v>
      </c>
      <c r="K12" s="75">
        <v>0</v>
      </c>
      <c r="L12" s="75">
        <v>-30</v>
      </c>
      <c r="M12" s="75">
        <v>-65</v>
      </c>
      <c r="N12" s="76">
        <v>-100</v>
      </c>
    </row>
    <row r="13" spans="1:14" s="4" customFormat="1" ht="17.25" customHeight="1" thickTop="1" x14ac:dyDescent="0.2">
      <c r="B13" s="652"/>
      <c r="C13" s="53" t="s">
        <v>49</v>
      </c>
      <c r="D13" s="129" t="str">
        <f>IF(ISERROR(VALUE(CONCATENATE(Ergebnis!K36," "))),"ERR",Ergebnis!K36)</f>
        <v>ERR</v>
      </c>
      <c r="E13" s="99" t="b">
        <f t="shared" ref="E13:N13" si="2">AND(NOT($D13="ERR"),$D13&gt;IF(E11="",$D11,E11),$D13&lt;=IF(E12="",$D12,E12))</f>
        <v>0</v>
      </c>
      <c r="F13" s="100" t="b">
        <f t="shared" si="2"/>
        <v>0</v>
      </c>
      <c r="G13" s="100" t="b">
        <f t="shared" si="2"/>
        <v>0</v>
      </c>
      <c r="H13" s="100" t="b">
        <f t="shared" si="2"/>
        <v>0</v>
      </c>
      <c r="I13" s="100" t="b">
        <f t="shared" si="2"/>
        <v>0</v>
      </c>
      <c r="J13" s="100" t="b">
        <f t="shared" si="2"/>
        <v>0</v>
      </c>
      <c r="K13" s="100" t="b">
        <f t="shared" si="2"/>
        <v>0</v>
      </c>
      <c r="L13" s="100" t="b">
        <f t="shared" si="2"/>
        <v>0</v>
      </c>
      <c r="M13" s="100" t="b">
        <f t="shared" si="2"/>
        <v>0</v>
      </c>
      <c r="N13" s="101" t="b">
        <f t="shared" si="2"/>
        <v>0</v>
      </c>
    </row>
    <row r="14" spans="1:14" s="4" customFormat="1" ht="17.25" customHeight="1" thickBot="1" x14ac:dyDescent="0.25">
      <c r="B14" s="653"/>
      <c r="C14" s="49" t="s">
        <v>46</v>
      </c>
      <c r="D14" s="132">
        <f>SUMIF(E13:N13,"WAHR",E14:N14)</f>
        <v>0</v>
      </c>
      <c r="E14" s="7">
        <v>1</v>
      </c>
      <c r="F14" s="8">
        <v>2</v>
      </c>
      <c r="G14" s="8">
        <v>3</v>
      </c>
      <c r="H14" s="8">
        <v>4</v>
      </c>
      <c r="I14" s="8">
        <v>5</v>
      </c>
      <c r="J14" s="8">
        <v>6</v>
      </c>
      <c r="K14" s="8">
        <v>7</v>
      </c>
      <c r="L14" s="8">
        <v>8</v>
      </c>
      <c r="M14" s="8">
        <v>9</v>
      </c>
      <c r="N14" s="9">
        <v>10</v>
      </c>
    </row>
    <row r="15" spans="1:14" s="4" customFormat="1" ht="17.25" customHeight="1" thickTop="1" x14ac:dyDescent="0.2">
      <c r="B15" s="651" t="s">
        <v>23</v>
      </c>
      <c r="C15" s="62" t="s">
        <v>26</v>
      </c>
      <c r="D15" s="127">
        <v>-999999</v>
      </c>
      <c r="E15" s="67">
        <v>95</v>
      </c>
      <c r="F15" s="68">
        <v>90</v>
      </c>
      <c r="G15" s="68">
        <v>80</v>
      </c>
      <c r="H15" s="68">
        <v>70</v>
      </c>
      <c r="I15" s="68">
        <v>60</v>
      </c>
      <c r="J15" s="68">
        <v>50</v>
      </c>
      <c r="K15" s="68">
        <v>40</v>
      </c>
      <c r="L15" s="68">
        <v>30</v>
      </c>
      <c r="M15" s="68">
        <v>20</v>
      </c>
      <c r="N15" s="69"/>
    </row>
    <row r="16" spans="1:14" s="4" customFormat="1" ht="17.25" customHeight="1" thickBot="1" x14ac:dyDescent="0.25">
      <c r="B16" s="651"/>
      <c r="C16" s="65" t="s">
        <v>25</v>
      </c>
      <c r="D16" s="128">
        <v>999999</v>
      </c>
      <c r="E16" s="70"/>
      <c r="F16" s="71">
        <v>95</v>
      </c>
      <c r="G16" s="71">
        <v>90</v>
      </c>
      <c r="H16" s="71">
        <v>80</v>
      </c>
      <c r="I16" s="71">
        <v>70</v>
      </c>
      <c r="J16" s="71">
        <v>60</v>
      </c>
      <c r="K16" s="71">
        <v>50</v>
      </c>
      <c r="L16" s="71">
        <v>40</v>
      </c>
      <c r="M16" s="71">
        <v>30</v>
      </c>
      <c r="N16" s="72">
        <v>20</v>
      </c>
    </row>
    <row r="17" spans="2:14" s="4" customFormat="1" ht="17.25" customHeight="1" thickTop="1" x14ac:dyDescent="0.2">
      <c r="B17" s="652"/>
      <c r="C17" s="53" t="s">
        <v>49</v>
      </c>
      <c r="D17" s="133" t="str">
        <f>IF(ISERROR(VALUE(CONCATENATE(Ergebnis!K37," "))),"ERR",Ergebnis!K37)</f>
        <v>ERR</v>
      </c>
      <c r="E17" s="99" t="b">
        <f t="shared" ref="E17:N17" si="3">AND(NOT($D17="ERR"),$D17&gt;IF(E15="",$D15,E15),$D17&lt;=IF(E16="",$D16,E16))</f>
        <v>0</v>
      </c>
      <c r="F17" s="100" t="b">
        <f t="shared" si="3"/>
        <v>0</v>
      </c>
      <c r="G17" s="100" t="b">
        <f t="shared" si="3"/>
        <v>0</v>
      </c>
      <c r="H17" s="100" t="b">
        <f t="shared" si="3"/>
        <v>0</v>
      </c>
      <c r="I17" s="100" t="b">
        <f t="shared" si="3"/>
        <v>0</v>
      </c>
      <c r="J17" s="100" t="b">
        <f t="shared" si="3"/>
        <v>0</v>
      </c>
      <c r="K17" s="100" t="b">
        <f t="shared" si="3"/>
        <v>0</v>
      </c>
      <c r="L17" s="100" t="b">
        <f t="shared" si="3"/>
        <v>0</v>
      </c>
      <c r="M17" s="100" t="b">
        <f t="shared" si="3"/>
        <v>0</v>
      </c>
      <c r="N17" s="101" t="b">
        <f t="shared" si="3"/>
        <v>0</v>
      </c>
    </row>
    <row r="18" spans="2:14" s="4" customFormat="1" ht="17.25" customHeight="1" thickBot="1" x14ac:dyDescent="0.25">
      <c r="B18" s="652"/>
      <c r="C18" s="10" t="s">
        <v>46</v>
      </c>
      <c r="D18" s="130">
        <f>SUMIF(E17:N17,"WAHR",E18:N18)</f>
        <v>0</v>
      </c>
      <c r="E18" s="7">
        <v>1</v>
      </c>
      <c r="F18" s="8">
        <v>2</v>
      </c>
      <c r="G18" s="8">
        <v>3</v>
      </c>
      <c r="H18" s="8">
        <v>4</v>
      </c>
      <c r="I18" s="8">
        <v>5</v>
      </c>
      <c r="J18" s="8">
        <v>6</v>
      </c>
      <c r="K18" s="8">
        <v>7</v>
      </c>
      <c r="L18" s="8">
        <v>8</v>
      </c>
      <c r="M18" s="8">
        <v>9</v>
      </c>
      <c r="N18" s="9">
        <v>10</v>
      </c>
    </row>
    <row r="19" spans="2:14" s="4" customFormat="1" ht="17.25" customHeight="1" thickTop="1" x14ac:dyDescent="0.2">
      <c r="B19" s="659" t="s">
        <v>11</v>
      </c>
      <c r="C19" s="63" t="s">
        <v>26</v>
      </c>
      <c r="D19" s="127">
        <v>-999999</v>
      </c>
      <c r="E19" s="73">
        <v>7</v>
      </c>
      <c r="F19" s="74">
        <v>6</v>
      </c>
      <c r="G19" s="74">
        <v>5</v>
      </c>
      <c r="H19" s="74">
        <v>4</v>
      </c>
      <c r="I19" s="74">
        <v>3</v>
      </c>
      <c r="J19" s="74">
        <v>2</v>
      </c>
      <c r="K19" s="74">
        <v>1</v>
      </c>
      <c r="L19" s="74">
        <v>0</v>
      </c>
      <c r="M19" s="74">
        <v>-1</v>
      </c>
      <c r="N19" s="69"/>
    </row>
    <row r="20" spans="2:14" s="4" customFormat="1" ht="17.25" customHeight="1" thickBot="1" x14ac:dyDescent="0.25">
      <c r="B20" s="651"/>
      <c r="C20" s="66" t="s">
        <v>25</v>
      </c>
      <c r="D20" s="128">
        <v>999999</v>
      </c>
      <c r="E20" s="70"/>
      <c r="F20" s="75">
        <v>7</v>
      </c>
      <c r="G20" s="75">
        <v>6</v>
      </c>
      <c r="H20" s="75">
        <v>5</v>
      </c>
      <c r="I20" s="75">
        <v>4</v>
      </c>
      <c r="J20" s="75">
        <v>3</v>
      </c>
      <c r="K20" s="75">
        <v>2</v>
      </c>
      <c r="L20" s="75">
        <v>1</v>
      </c>
      <c r="M20" s="75">
        <v>0</v>
      </c>
      <c r="N20" s="76">
        <v>-1</v>
      </c>
    </row>
    <row r="21" spans="2:14" s="4" customFormat="1" ht="17.25" customHeight="1" thickTop="1" x14ac:dyDescent="0.2">
      <c r="B21" s="652"/>
      <c r="C21" s="53" t="s">
        <v>49</v>
      </c>
      <c r="D21" s="133" t="str">
        <f>IF(ISERROR(VALUE(CONCATENATE(Ergebnis!K38," "))),"ERR",Ergebnis!K38)</f>
        <v>ERR</v>
      </c>
      <c r="E21" s="99" t="b">
        <f t="shared" ref="E21:N21" si="4">AND(NOT($D21="ERR"),$D21&gt;IF(E19="",$D19,E19),$D21&lt;=IF(E20="",$D20,E20))</f>
        <v>0</v>
      </c>
      <c r="F21" s="100" t="b">
        <f t="shared" si="4"/>
        <v>0</v>
      </c>
      <c r="G21" s="100" t="b">
        <f t="shared" si="4"/>
        <v>0</v>
      </c>
      <c r="H21" s="100" t="b">
        <f t="shared" si="4"/>
        <v>0</v>
      </c>
      <c r="I21" s="100" t="b">
        <f t="shared" si="4"/>
        <v>0</v>
      </c>
      <c r="J21" s="100" t="b">
        <f t="shared" si="4"/>
        <v>0</v>
      </c>
      <c r="K21" s="100" t="b">
        <f t="shared" si="4"/>
        <v>0</v>
      </c>
      <c r="L21" s="100" t="b">
        <f t="shared" si="4"/>
        <v>0</v>
      </c>
      <c r="M21" s="100" t="b">
        <f t="shared" si="4"/>
        <v>0</v>
      </c>
      <c r="N21" s="101" t="b">
        <f t="shared" si="4"/>
        <v>0</v>
      </c>
    </row>
    <row r="22" spans="2:14" s="4" customFormat="1" ht="17.25" customHeight="1" thickBot="1" x14ac:dyDescent="0.25">
      <c r="B22" s="653"/>
      <c r="C22" s="49" t="s">
        <v>46</v>
      </c>
      <c r="D22" s="132">
        <f>SUMIF(E21:N21,"WAHR",E22:N22)</f>
        <v>0</v>
      </c>
      <c r="E22" s="7">
        <v>1</v>
      </c>
      <c r="F22" s="8">
        <v>2</v>
      </c>
      <c r="G22" s="8">
        <v>3</v>
      </c>
      <c r="H22" s="8">
        <v>4</v>
      </c>
      <c r="I22" s="8">
        <v>5</v>
      </c>
      <c r="J22" s="8">
        <v>6</v>
      </c>
      <c r="K22" s="8">
        <v>7</v>
      </c>
      <c r="L22" s="8">
        <v>8</v>
      </c>
      <c r="M22" s="8">
        <v>9</v>
      </c>
      <c r="N22" s="9">
        <v>10</v>
      </c>
    </row>
    <row r="23" spans="2:14" s="4" customFormat="1" ht="17.25" customHeight="1" thickTop="1" x14ac:dyDescent="0.2">
      <c r="B23" s="651" t="s">
        <v>24</v>
      </c>
      <c r="C23" s="62" t="s">
        <v>67</v>
      </c>
      <c r="D23" s="127">
        <v>-999999</v>
      </c>
      <c r="E23" s="67">
        <v>0</v>
      </c>
      <c r="F23" s="68">
        <v>20</v>
      </c>
      <c r="G23" s="68">
        <v>40</v>
      </c>
      <c r="H23" s="68">
        <v>60</v>
      </c>
      <c r="I23" s="68">
        <v>80</v>
      </c>
      <c r="J23" s="68">
        <v>100</v>
      </c>
      <c r="K23" s="68">
        <v>140</v>
      </c>
      <c r="L23" s="68">
        <v>180</v>
      </c>
      <c r="M23" s="68">
        <v>220</v>
      </c>
      <c r="N23" s="69"/>
    </row>
    <row r="24" spans="2:14" s="4" customFormat="1" ht="17.25" customHeight="1" thickBot="1" x14ac:dyDescent="0.25">
      <c r="B24" s="651"/>
      <c r="C24" s="65" t="s">
        <v>68</v>
      </c>
      <c r="D24" s="128">
        <v>999999</v>
      </c>
      <c r="E24" s="70">
        <v>20</v>
      </c>
      <c r="F24" s="71">
        <v>40</v>
      </c>
      <c r="G24" s="71">
        <v>60</v>
      </c>
      <c r="H24" s="71">
        <v>80</v>
      </c>
      <c r="I24" s="71">
        <v>100</v>
      </c>
      <c r="J24" s="71">
        <v>140</v>
      </c>
      <c r="K24" s="71">
        <v>180</v>
      </c>
      <c r="L24" s="78">
        <v>220</v>
      </c>
      <c r="M24" s="71"/>
      <c r="N24" s="72">
        <v>0</v>
      </c>
    </row>
    <row r="25" spans="2:14" s="4" customFormat="1" ht="17.25" customHeight="1" thickTop="1" x14ac:dyDescent="0.2">
      <c r="B25" s="652"/>
      <c r="C25" s="53" t="s">
        <v>49</v>
      </c>
      <c r="D25" s="129" t="str">
        <f>IF(ISERROR(VALUE(CONCATENATE(Ergebnis!K39," "))),"ERR",(Ergebnis!K39))</f>
        <v>ERR</v>
      </c>
      <c r="E25" s="99" t="b">
        <f>AND(NOT($D25="ERR"),$D25&gt;=IF(E23="",$D23,E23),$D25&lt;=IF(E24="",$D24,E24))</f>
        <v>0</v>
      </c>
      <c r="F25" s="100" t="b">
        <f t="shared" ref="F25:L25" si="5">AND(NOT($D25="ERR"),$D25&gt;IF(F23="",$D23,F23),$D25&lt;=IF(F24="",$D24,F24))</f>
        <v>0</v>
      </c>
      <c r="G25" s="100" t="b">
        <f t="shared" si="5"/>
        <v>0</v>
      </c>
      <c r="H25" s="100" t="b">
        <f t="shared" si="5"/>
        <v>0</v>
      </c>
      <c r="I25" s="100" t="b">
        <f t="shared" si="5"/>
        <v>0</v>
      </c>
      <c r="J25" s="100" t="b">
        <f t="shared" si="5"/>
        <v>0</v>
      </c>
      <c r="K25" s="100" t="b">
        <f t="shared" si="5"/>
        <v>0</v>
      </c>
      <c r="L25" s="100" t="b">
        <f t="shared" si="5"/>
        <v>0</v>
      </c>
      <c r="M25" s="100" t="b">
        <f>AND(NOT($D25="ERR"),$D25&gt;IF(M23="",$D23,M23),$D25&lt;IF(M24="",$D24,M24))</f>
        <v>0</v>
      </c>
      <c r="N25" s="101" t="b">
        <f>AND(NOT($D25="ERR"),$D25&gt;IF(N23="",$D23,N23),$D25&lt;IF(N24="",$D24,N24))</f>
        <v>0</v>
      </c>
    </row>
    <row r="26" spans="2:14" s="4" customFormat="1" ht="17.25" customHeight="1" thickBot="1" x14ac:dyDescent="0.25">
      <c r="B26" s="653"/>
      <c r="C26" s="49" t="s">
        <v>46</v>
      </c>
      <c r="D26" s="132">
        <f>SUMIF(E25:N25,"WAHR",E26:N26)</f>
        <v>0</v>
      </c>
      <c r="E26" s="50">
        <v>1</v>
      </c>
      <c r="F26" s="51">
        <v>2</v>
      </c>
      <c r="G26" s="51">
        <v>3</v>
      </c>
      <c r="H26" s="51">
        <v>4</v>
      </c>
      <c r="I26" s="51">
        <v>5</v>
      </c>
      <c r="J26" s="51">
        <v>6</v>
      </c>
      <c r="K26" s="51">
        <v>7</v>
      </c>
      <c r="L26" s="51">
        <v>8</v>
      </c>
      <c r="M26" s="51">
        <v>9</v>
      </c>
      <c r="N26" s="52">
        <v>10</v>
      </c>
    </row>
    <row r="27" spans="2:14" s="4" customFormat="1" ht="17.25" customHeight="1" x14ac:dyDescent="0.2">
      <c r="B27" s="46"/>
      <c r="C27" s="47"/>
      <c r="D27" s="47"/>
      <c r="E27" s="48"/>
      <c r="F27" s="48"/>
      <c r="G27" s="48"/>
      <c r="H27" s="48"/>
      <c r="I27" s="48"/>
      <c r="J27" s="48"/>
      <c r="K27" s="48"/>
      <c r="L27" s="48"/>
      <c r="M27" s="48"/>
      <c r="N27" s="48"/>
    </row>
    <row r="28" spans="2:14" x14ac:dyDescent="0.2">
      <c r="B28" s="2"/>
      <c r="C28" s="3"/>
      <c r="D28" s="3"/>
      <c r="E28" s="1"/>
      <c r="F28" s="1"/>
      <c r="G28" s="1"/>
      <c r="H28" s="1"/>
      <c r="I28" s="1"/>
      <c r="J28" s="1"/>
      <c r="K28" s="1"/>
      <c r="L28" s="1"/>
      <c r="M28" s="2"/>
      <c r="N28" s="1"/>
    </row>
    <row r="29" spans="2:14" x14ac:dyDescent="0.2">
      <c r="B29" s="2"/>
      <c r="C29" s="3"/>
      <c r="D29" s="3"/>
      <c r="E29" s="1"/>
      <c r="F29" s="1"/>
      <c r="G29" s="1"/>
      <c r="H29" s="1"/>
      <c r="I29" s="1"/>
      <c r="J29" s="1"/>
      <c r="K29" s="1"/>
      <c r="L29" s="1"/>
      <c r="M29" s="2"/>
      <c r="N29" s="1"/>
    </row>
    <row r="30" spans="2:14" ht="13.5" thickBot="1" x14ac:dyDescent="0.25">
      <c r="B30" s="2"/>
      <c r="C30" s="3"/>
      <c r="D30" s="3"/>
      <c r="E30" s="1"/>
      <c r="F30" s="1"/>
      <c r="G30" s="1"/>
      <c r="H30" s="1"/>
      <c r="I30" s="1"/>
      <c r="J30" s="1"/>
      <c r="K30" s="1"/>
      <c r="L30" s="1"/>
      <c r="M30" s="2"/>
      <c r="N30" s="1"/>
    </row>
    <row r="31" spans="2:14" s="4" customFormat="1" ht="17.25" customHeight="1" thickBot="1" x14ac:dyDescent="0.25">
      <c r="B31" s="79" t="s">
        <v>33</v>
      </c>
      <c r="C31" s="80"/>
      <c r="D31" s="57" t="s">
        <v>50</v>
      </c>
      <c r="E31" s="93">
        <v>0</v>
      </c>
      <c r="F31" s="60" t="s">
        <v>42</v>
      </c>
      <c r="G31" s="60" t="s">
        <v>36</v>
      </c>
      <c r="H31" s="61" t="s">
        <v>39</v>
      </c>
      <c r="I31" s="88"/>
      <c r="J31" s="81"/>
      <c r="K31" s="81"/>
      <c r="L31" s="98">
        <f>Ergebnis!J34</f>
        <v>0</v>
      </c>
      <c r="M31" s="5"/>
      <c r="N31" s="81"/>
    </row>
    <row r="32" spans="2:14" s="4" customFormat="1" ht="16.5" customHeight="1" thickTop="1" x14ac:dyDescent="0.2">
      <c r="B32" s="655" t="s">
        <v>45</v>
      </c>
      <c r="C32" s="86" t="s">
        <v>26</v>
      </c>
      <c r="D32" s="91">
        <v>-999999</v>
      </c>
      <c r="E32" s="94"/>
      <c r="F32" s="68">
        <v>5</v>
      </c>
      <c r="G32" s="68">
        <v>10</v>
      </c>
      <c r="H32" s="69">
        <v>40</v>
      </c>
      <c r="I32" s="89"/>
      <c r="J32" s="81"/>
      <c r="K32" s="81" t="s">
        <v>21</v>
      </c>
      <c r="L32" s="81"/>
      <c r="M32" s="5"/>
      <c r="N32" s="81"/>
    </row>
    <row r="33" spans="2:13" s="4" customFormat="1" ht="16.5" customHeight="1" thickBot="1" x14ac:dyDescent="0.25">
      <c r="B33" s="656"/>
      <c r="C33" s="87" t="s">
        <v>25</v>
      </c>
      <c r="D33" s="92">
        <v>999999</v>
      </c>
      <c r="E33" s="95">
        <v>4</v>
      </c>
      <c r="F33" s="71">
        <v>10</v>
      </c>
      <c r="G33" s="71">
        <v>40</v>
      </c>
      <c r="H33" s="72"/>
      <c r="I33" s="89"/>
      <c r="J33" s="81"/>
      <c r="K33" s="81"/>
      <c r="L33" s="81"/>
      <c r="M33" s="5"/>
    </row>
    <row r="34" spans="2:13" s="4" customFormat="1" ht="16.5" customHeight="1" thickTop="1" x14ac:dyDescent="0.2">
      <c r="B34" s="657"/>
      <c r="C34" s="84" t="s">
        <v>49</v>
      </c>
      <c r="D34" s="77">
        <f>IF(ISERROR(VALUE(CONCATENATE(Ergebnis!M40," "))),0,(Ergebnis!M40))</f>
        <v>0</v>
      </c>
      <c r="E34" s="96" t="b">
        <f>AND(NOT($D34="ERR"),$D34&gt;IF(E32="",$D32,E32),$D34&lt;=IF(E33="",$D33,E33))</f>
        <v>1</v>
      </c>
      <c r="F34" s="82" t="b">
        <f>AND(NOT($D34="ERR"),$D34&gt;=IF(F32="",$D32,F32),$D34&lt;=IF(F33="",$D33,F33))</f>
        <v>0</v>
      </c>
      <c r="G34" s="82" t="b">
        <f>AND(NOT($D34="ERR"),$D34&gt;IF(G32="",$D32,G32),$D34&lt;=IF(G33="",$D33,G33))</f>
        <v>0</v>
      </c>
      <c r="H34" s="83" t="b">
        <f>AND(NOT($D34="ERR"),$D34&gt;IF(H32="",$D32,H32),$D34&lt;=IF(H33="",$D33,H33))</f>
        <v>0</v>
      </c>
      <c r="I34" s="90"/>
      <c r="J34" s="81"/>
      <c r="K34" s="81"/>
      <c r="L34" s="81"/>
      <c r="M34" s="5"/>
    </row>
    <row r="35" spans="2:13" s="4" customFormat="1" ht="16.5" customHeight="1" thickBot="1" x14ac:dyDescent="0.25">
      <c r="B35" s="658"/>
      <c r="C35" s="85" t="s">
        <v>46</v>
      </c>
      <c r="D35" s="58" t="str">
        <f>HLOOKUP(TRUE,E34:H35,2,0)</f>
        <v xml:space="preserve"> </v>
      </c>
      <c r="E35" s="97" t="s">
        <v>21</v>
      </c>
      <c r="F35" s="51" t="s">
        <v>42</v>
      </c>
      <c r="G35" s="51" t="s">
        <v>36</v>
      </c>
      <c r="H35" s="52" t="s">
        <v>39</v>
      </c>
      <c r="I35" s="89"/>
      <c r="J35" s="5"/>
      <c r="K35" s="5"/>
      <c r="L35" s="5"/>
      <c r="M35" s="5"/>
    </row>
    <row r="36" spans="2:13" x14ac:dyDescent="0.2">
      <c r="B36" s="2"/>
      <c r="C36" s="6"/>
      <c r="D36" s="6"/>
      <c r="E36" s="6"/>
      <c r="F36" s="6"/>
      <c r="G36" s="6"/>
      <c r="H36" s="2"/>
      <c r="I36" s="2"/>
      <c r="J36" s="2"/>
      <c r="K36" s="2"/>
      <c r="L36" s="2"/>
      <c r="M36" s="2"/>
    </row>
    <row r="37" spans="2:13" x14ac:dyDescent="0.2">
      <c r="B37" s="2"/>
      <c r="C37" s="6"/>
      <c r="D37" s="6"/>
      <c r="E37" s="6"/>
      <c r="F37" s="6"/>
      <c r="G37" s="6"/>
      <c r="H37" s="2"/>
      <c r="I37" s="2"/>
      <c r="J37" s="2"/>
      <c r="K37" s="2"/>
      <c r="L37" s="2"/>
      <c r="M37" s="2"/>
    </row>
    <row r="38" spans="2:13" x14ac:dyDescent="0.2">
      <c r="B38" s="2"/>
      <c r="C38" s="6"/>
      <c r="D38" s="6"/>
      <c r="E38" s="6"/>
      <c r="F38" s="6"/>
      <c r="G38" s="6"/>
      <c r="H38" s="2"/>
      <c r="I38" s="2"/>
      <c r="J38" s="2"/>
      <c r="K38" s="2"/>
      <c r="L38" s="2"/>
      <c r="M38" s="2"/>
    </row>
    <row r="39" spans="2:13" x14ac:dyDescent="0.2">
      <c r="B39" s="2"/>
      <c r="C39" s="2"/>
      <c r="D39" s="2"/>
      <c r="E39" s="2"/>
      <c r="F39" s="2"/>
      <c r="G39" s="2"/>
      <c r="H39" s="2"/>
      <c r="I39" s="2"/>
      <c r="J39" s="2"/>
      <c r="K39" s="2"/>
      <c r="L39" s="2"/>
      <c r="M39" s="2"/>
    </row>
    <row r="40" spans="2:13" x14ac:dyDescent="0.2">
      <c r="B40" s="2"/>
      <c r="C40" s="2"/>
      <c r="D40" s="2"/>
      <c r="E40" s="2"/>
      <c r="F40" s="2"/>
      <c r="G40" s="2"/>
      <c r="H40" s="2"/>
      <c r="I40" s="2"/>
      <c r="J40" s="2"/>
      <c r="K40" s="2"/>
      <c r="L40" s="2"/>
      <c r="M40" s="2"/>
    </row>
    <row r="48" spans="2:13" x14ac:dyDescent="0.2">
      <c r="E48" s="1"/>
      <c r="F48" s="1"/>
      <c r="G48" s="1"/>
      <c r="H48" s="1"/>
      <c r="I48" s="1"/>
      <c r="J48" s="1"/>
      <c r="K48" s="1"/>
      <c r="L48" s="1"/>
      <c r="M48" s="1"/>
    </row>
    <row r="49" spans="5:13" x14ac:dyDescent="0.2">
      <c r="E49" s="1"/>
      <c r="F49" s="1"/>
      <c r="G49" s="1"/>
      <c r="H49" s="1"/>
      <c r="I49" s="1"/>
      <c r="J49" s="1"/>
      <c r="K49" s="1"/>
      <c r="L49" s="1"/>
      <c r="M49" s="1"/>
    </row>
    <row r="50" spans="5:13" x14ac:dyDescent="0.2">
      <c r="E50" s="1"/>
      <c r="F50" s="1"/>
      <c r="G50" s="1"/>
      <c r="H50" s="1"/>
      <c r="I50" s="1"/>
      <c r="J50" s="1"/>
      <c r="K50" s="1"/>
      <c r="L50" s="1"/>
      <c r="M50" s="1"/>
    </row>
    <row r="51" spans="5:13" x14ac:dyDescent="0.2">
      <c r="E51" s="1"/>
      <c r="F51" s="1"/>
      <c r="G51" s="1"/>
      <c r="H51" s="1"/>
      <c r="I51" s="1"/>
      <c r="J51" s="1"/>
      <c r="K51" s="1"/>
      <c r="L51" s="1"/>
      <c r="M51" s="1"/>
    </row>
  </sheetData>
  <sheetProtection algorithmName="SHA-512" hashValue="EjsmQBls3F8LiVPose3Fn97lbOaU/h3Ks9SdoQDSFU3uLTx9d5gQR9zgGcmbNoRb7U1Z5dyn9E2Hwd8c34lGcQ==" saltValue="L1zuYOaNlwpLqSZGDUJ29g==" spinCount="100000" sheet="1" objects="1" scenarios="1"/>
  <mergeCells count="7">
    <mergeCell ref="B23:B26"/>
    <mergeCell ref="B11:B14"/>
    <mergeCell ref="B32:B35"/>
    <mergeCell ref="B3:B6"/>
    <mergeCell ref="B7:B10"/>
    <mergeCell ref="B15:B18"/>
    <mergeCell ref="B19:B22"/>
  </mergeCells>
  <phoneticPr fontId="8" type="noConversion"/>
  <pageMargins left="0.78740157480314965" right="0.78740157480314965" top="0.98425196850393704" bottom="0.98425196850393704" header="0.51181102362204722" footer="0.51181102362204722"/>
  <pageSetup paperSize="9" scale="77" orientation="landscape" horizontalDpi="144" verticalDpi="144"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7"/>
  <sheetViews>
    <sheetView workbookViewId="0">
      <selection activeCell="F22" sqref="F22"/>
    </sheetView>
  </sheetViews>
  <sheetFormatPr baseColWidth="10" defaultRowHeight="12.75" x14ac:dyDescent="0.2"/>
  <cols>
    <col min="1" max="1" width="2.28515625" customWidth="1"/>
    <col min="2" max="2" width="2.85546875" customWidth="1"/>
    <col min="3" max="3" width="11.42578125" customWidth="1"/>
    <col min="4" max="4" width="4.42578125" customWidth="1"/>
    <col min="5" max="5" width="8.7109375" customWidth="1"/>
    <col min="9" max="9" width="5.140625" customWidth="1"/>
    <col min="10" max="10" width="13.7109375" customWidth="1"/>
  </cols>
  <sheetData>
    <row r="2" spans="1:10" x14ac:dyDescent="0.2">
      <c r="A2" s="135" t="s">
        <v>84</v>
      </c>
    </row>
    <row r="4" spans="1:10" ht="23.25" customHeight="1" x14ac:dyDescent="0.2">
      <c r="C4" s="138" t="s">
        <v>85</v>
      </c>
      <c r="D4" s="138"/>
      <c r="E4" s="138" t="s">
        <v>86</v>
      </c>
      <c r="F4" s="662" t="s">
        <v>87</v>
      </c>
      <c r="G4" s="662"/>
      <c r="H4" s="662"/>
      <c r="I4" s="662"/>
      <c r="J4" s="662"/>
    </row>
    <row r="5" spans="1:10" x14ac:dyDescent="0.2">
      <c r="E5" s="134" t="s">
        <v>88</v>
      </c>
      <c r="F5" s="134" t="s">
        <v>89</v>
      </c>
    </row>
    <row r="6" spans="1:10" ht="14.25" customHeight="1" x14ac:dyDescent="0.2">
      <c r="E6" s="134" t="s">
        <v>90</v>
      </c>
      <c r="F6" s="662" t="s">
        <v>91</v>
      </c>
      <c r="G6" s="662"/>
      <c r="H6" s="662"/>
      <c r="I6" s="662"/>
      <c r="J6" s="662"/>
    </row>
    <row r="7" spans="1:10" x14ac:dyDescent="0.2">
      <c r="E7" s="134"/>
      <c r="F7" s="134"/>
    </row>
    <row r="10" spans="1:10" x14ac:dyDescent="0.2">
      <c r="B10" s="136" t="s">
        <v>92</v>
      </c>
      <c r="C10" s="137"/>
    </row>
    <row r="11" spans="1:10" ht="27" customHeight="1" x14ac:dyDescent="0.2">
      <c r="C11" s="663" t="s">
        <v>93</v>
      </c>
      <c r="D11" s="663"/>
      <c r="E11" s="663"/>
      <c r="F11" s="663"/>
      <c r="G11" s="663"/>
      <c r="H11" s="663"/>
      <c r="I11" s="663"/>
      <c r="J11" s="663"/>
    </row>
    <row r="12" spans="1:10" ht="28.5" customHeight="1" x14ac:dyDescent="0.2">
      <c r="D12" s="662" t="s">
        <v>94</v>
      </c>
      <c r="E12" s="662"/>
      <c r="F12" s="662"/>
      <c r="G12" s="662"/>
      <c r="H12" s="662"/>
      <c r="I12" s="662"/>
      <c r="J12" s="662"/>
    </row>
    <row r="14" spans="1:10" x14ac:dyDescent="0.2">
      <c r="B14" s="134" t="s">
        <v>95</v>
      </c>
    </row>
    <row r="15" spans="1:10" x14ac:dyDescent="0.2">
      <c r="C15" s="134" t="s">
        <v>96</v>
      </c>
    </row>
    <row r="17" spans="2:2" x14ac:dyDescent="0.2">
      <c r="B17" s="134" t="s">
        <v>109</v>
      </c>
    </row>
  </sheetData>
  <sheetProtection algorithmName="SHA-512" hashValue="S3e6ovMqQT92Ut13LpWdPhpob7l2fJ9DuxdR2UY15BbZFoFYzupg7eh9s+5Xfui8/zuEUJtmhFIc1LzdGDAAcA==" saltValue="UHA7VmfwL2Pw6/JeDbOLsA==" spinCount="100000" sheet="1" objects="1" scenarios="1"/>
  <mergeCells count="4">
    <mergeCell ref="F4:J4"/>
    <mergeCell ref="C11:J11"/>
    <mergeCell ref="D12:J12"/>
    <mergeCell ref="F6:J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Start</vt:lpstr>
      <vt:lpstr>Hinweise</vt:lpstr>
      <vt:lpstr>Ergebnis</vt:lpstr>
      <vt:lpstr>Bewertrahmen</vt:lpstr>
      <vt:lpstr>Hilfstabelle</vt:lpstr>
      <vt:lpstr>Back_Rahmen</vt:lpstr>
      <vt:lpstr>Sonstiges</vt:lpstr>
      <vt:lpstr>Bewertrahmen!Druckbereich</vt:lpstr>
      <vt:lpstr>Ergebnis!Druckbereich</vt:lpstr>
      <vt:lpstr>Hinweise!Druckbereich</vt:lpstr>
      <vt:lpstr>Start!Druckbereich</vt:lpstr>
    </vt:vector>
  </TitlesOfParts>
  <Company>TLL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Duba</dc:creator>
  <cp:lastModifiedBy>TLLLR Hoffmann, André</cp:lastModifiedBy>
  <cp:lastPrinted>2020-06-30T11:23:03Z</cp:lastPrinted>
  <dcterms:created xsi:type="dcterms:W3CDTF">2008-01-09T08:20:02Z</dcterms:created>
  <dcterms:modified xsi:type="dcterms:W3CDTF">2025-02-24T12:52:39Z</dcterms:modified>
</cp:coreProperties>
</file>